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Лист1!$X$4:$AA$9</definedName>
  </definedNames>
  <calcPr calcId="144525"/>
</workbook>
</file>

<file path=xl/calcChain.xml><?xml version="1.0" encoding="utf-8"?>
<calcChain xmlns="http://schemas.openxmlformats.org/spreadsheetml/2006/main">
  <c r="N142" i="1" l="1"/>
  <c r="Z23" i="1"/>
  <c r="Z1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39" i="1" s="1"/>
  <c r="Z122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20" i="1" s="1"/>
  <c r="N100" i="1"/>
  <c r="N98" i="1"/>
  <c r="N96" i="1"/>
  <c r="N94" i="1"/>
  <c r="N92" i="1"/>
  <c r="N90" i="1"/>
  <c r="N89" i="1"/>
  <c r="N88" i="1"/>
  <c r="N87" i="1"/>
  <c r="N86" i="1"/>
  <c r="N85" i="1"/>
  <c r="N99" i="1"/>
  <c r="N97" i="1"/>
  <c r="N91" i="1"/>
  <c r="Z85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101" i="1" l="1"/>
  <c r="N83" i="1"/>
  <c r="N63" i="1" l="1"/>
  <c r="N62" i="1"/>
  <c r="N61" i="1"/>
  <c r="N60" i="1"/>
  <c r="N59" i="1"/>
  <c r="N58" i="1"/>
  <c r="N64" i="1"/>
  <c r="N57" i="1"/>
  <c r="N56" i="1"/>
  <c r="N55" i="1"/>
  <c r="N54" i="1"/>
  <c r="N53" i="1"/>
  <c r="N50" i="1"/>
  <c r="N66" i="1" l="1"/>
  <c r="N49" i="1"/>
  <c r="N48" i="1"/>
  <c r="N47" i="1"/>
  <c r="N46" i="1"/>
  <c r="N45" i="1"/>
  <c r="N44" i="1"/>
  <c r="N43" i="1"/>
  <c r="N42" i="1"/>
  <c r="N41" i="1"/>
  <c r="N40" i="1"/>
  <c r="N51" i="1" s="1"/>
  <c r="N35" i="1"/>
  <c r="N36" i="1"/>
  <c r="N37" i="1"/>
  <c r="N32" i="1"/>
  <c r="N38" i="1" s="1"/>
  <c r="N25" i="1"/>
  <c r="N24" i="1"/>
  <c r="N23" i="1"/>
  <c r="N22" i="1"/>
  <c r="N21" i="1"/>
  <c r="N20" i="1"/>
  <c r="N19" i="1"/>
  <c r="N15" i="1"/>
  <c r="N14" i="1"/>
  <c r="N13" i="1"/>
  <c r="N12" i="1"/>
  <c r="N11" i="1"/>
  <c r="N10" i="1"/>
  <c r="N9" i="1"/>
  <c r="N8" i="1"/>
  <c r="N7" i="1"/>
  <c r="N6" i="1"/>
  <c r="N5" i="1"/>
  <c r="N4" i="1"/>
  <c r="N17" i="1" l="1"/>
  <c r="N26" i="1"/>
</calcChain>
</file>

<file path=xl/sharedStrings.xml><?xml version="1.0" encoding="utf-8"?>
<sst xmlns="http://schemas.openxmlformats.org/spreadsheetml/2006/main" count="581" uniqueCount="252">
  <si>
    <t xml:space="preserve"> </t>
  </si>
  <si>
    <t>Математика</t>
  </si>
  <si>
    <t>Федеральные</t>
  </si>
  <si>
    <t>Региональные</t>
  </si>
  <si>
    <t>Наименование учебника</t>
  </si>
  <si>
    <t>Год издания</t>
  </si>
  <si>
    <t>Сумма</t>
  </si>
  <si>
    <t>Сопроводительный документ</t>
  </si>
  <si>
    <t>Количество Поступлений</t>
  </si>
  <si>
    <t>Наименование пособия</t>
  </si>
  <si>
    <t>Учебные пособия автор</t>
  </si>
  <si>
    <t>Год поступления</t>
  </si>
  <si>
    <t>Количество</t>
  </si>
  <si>
    <t>Автор учебника</t>
  </si>
  <si>
    <t>Класс</t>
  </si>
  <si>
    <t>Издательство</t>
  </si>
  <si>
    <t>Цена</t>
  </si>
  <si>
    <t>цена</t>
  </si>
  <si>
    <t>Части</t>
  </si>
  <si>
    <t>В 2х ч.</t>
  </si>
  <si>
    <t>2КЛАСС</t>
  </si>
  <si>
    <t>1КЛАСС</t>
  </si>
  <si>
    <t>Выбыло</t>
  </si>
  <si>
    <t>СОСТОИТ Федеральные</t>
  </si>
  <si>
    <t>СОСТОИТ Региональные</t>
  </si>
  <si>
    <t xml:space="preserve">Куда выбыло </t>
  </si>
  <si>
    <t>3КЛАСС</t>
  </si>
  <si>
    <t>4КЛАСС</t>
  </si>
  <si>
    <t>5КЛАСС</t>
  </si>
  <si>
    <t>6КЛАСС</t>
  </si>
  <si>
    <t>7КЛАСС</t>
  </si>
  <si>
    <t>8КЛАСС</t>
  </si>
  <si>
    <t>9КЛАСС</t>
  </si>
  <si>
    <t>10 КЛАСС</t>
  </si>
  <si>
    <t>11 КЛАСС</t>
  </si>
  <si>
    <t>ИТОГО: Учебников и Учебных пособий- ЭКЗ.</t>
  </si>
  <si>
    <t xml:space="preserve">УЧЕБНИКОВ- </t>
  </si>
  <si>
    <t xml:space="preserve">ФЕДЕРАЛЬНЫХ- </t>
  </si>
  <si>
    <t xml:space="preserve">РЕГИОНАЛЬНЫХ- </t>
  </si>
  <si>
    <t xml:space="preserve">УЧЕБНЫЕ ПОСОБИЯ- </t>
  </si>
  <si>
    <t xml:space="preserve">ФЕДЕРАЛЬНЫЕ- </t>
  </si>
  <si>
    <t xml:space="preserve"> Просвещение</t>
  </si>
  <si>
    <t>Канакина В. П., Горецкий В. Г.</t>
  </si>
  <si>
    <t>Русский язык</t>
  </si>
  <si>
    <t>Горецкий В. Г.</t>
  </si>
  <si>
    <t xml:space="preserve"> Азбука </t>
  </si>
  <si>
    <t xml:space="preserve">Климанова Л.Ф., Горецкий В.Г. </t>
  </si>
  <si>
    <t>Литературное чтение в</t>
  </si>
  <si>
    <t>Плешаков А.А.</t>
  </si>
  <si>
    <t xml:space="preserve">Окружающий мир </t>
  </si>
  <si>
    <t>Моро М.И. и др.</t>
  </si>
  <si>
    <t xml:space="preserve">НеменскаяЛ.А. </t>
  </si>
  <si>
    <t>Изобразительное искусство</t>
  </si>
  <si>
    <t xml:space="preserve">Критская Е.Д., </t>
  </si>
  <si>
    <t>Музыка</t>
  </si>
  <si>
    <t>Матвеев А.П.</t>
  </si>
  <si>
    <t>Физическая культура</t>
  </si>
  <si>
    <t>№ накладной000042763 от 06.06.2023</t>
  </si>
  <si>
    <t>Технология</t>
  </si>
  <si>
    <t>Лутцева Е.А.</t>
  </si>
  <si>
    <t xml:space="preserve">Татарский язык  </t>
  </si>
  <si>
    <t>Сагдиева Р.К.</t>
  </si>
  <si>
    <t>"Мегариф"</t>
  </si>
  <si>
    <t>Гарифуллина Ф.Ш.</t>
  </si>
  <si>
    <t>Эдэби уку</t>
  </si>
  <si>
    <t>разнорядка по накладной №169,2023</t>
  </si>
  <si>
    <t>Бахтиев Р.Ф.</t>
  </si>
  <si>
    <t>Татарский язык  (Сэлем!)</t>
  </si>
  <si>
    <t>разнорядка по накладной №128,2023</t>
  </si>
  <si>
    <t>"Хэтер" Казань</t>
  </si>
  <si>
    <t>Моро М.И.и др.</t>
  </si>
  <si>
    <t>Накладная №00009197  от 01.05.2020</t>
  </si>
  <si>
    <t>Просвещение</t>
  </si>
  <si>
    <t>Накладная №00014575  от 25.05.2020</t>
  </si>
  <si>
    <t>Климанова Л.Ф., Горецкий В.Г.</t>
  </si>
  <si>
    <t xml:space="preserve">Литературное чтение </t>
  </si>
  <si>
    <t>Накладная №00014575 от 25.05.2020г.</t>
  </si>
  <si>
    <t>БыковаН.И.</t>
  </si>
  <si>
    <t xml:space="preserve">Английский язык </t>
  </si>
  <si>
    <t>Бим И.Л., Рыжова Л.И.</t>
  </si>
  <si>
    <t>Немецкий язык</t>
  </si>
  <si>
    <t>Хайдарова Р.З. Н.Г. Галиева</t>
  </si>
  <si>
    <t xml:space="preserve">Татарский язык </t>
  </si>
  <si>
    <t>Мегариф</t>
  </si>
  <si>
    <t>Накладная №53  от 25.06.2013</t>
  </si>
  <si>
    <t> Н.И.Быкова, Дж.Дули, М.Д.Поспелова, В.Эванс</t>
  </si>
  <si>
    <t>Критская Е.Д., Сергеева Г.П.</t>
  </si>
  <si>
    <t>Роговцева Н.И., Богданова Н.В.</t>
  </si>
  <si>
    <t> Н.И.Быкова,  и др.</t>
  </si>
  <si>
    <t>Литературное чтение</t>
  </si>
  <si>
    <t>Английский язык</t>
  </si>
  <si>
    <t>Окружающий мир</t>
  </si>
  <si>
    <t>Татарский яык (рус.под.)</t>
  </si>
  <si>
    <t xml:space="preserve">Немецкий язык </t>
  </si>
  <si>
    <t>Накладная №4723  от 28.04.2016</t>
  </si>
  <si>
    <t>Накладная № 53/62 от 25.06.2013</t>
  </si>
  <si>
    <t>нет</t>
  </si>
  <si>
    <t>Моро М.И.,</t>
  </si>
  <si>
    <t>Накладная №127/80746 от 05.07.2014</t>
  </si>
  <si>
    <t>Неменская Л.А./ под ред. Неменского Б.М.</t>
  </si>
  <si>
    <t>Татармультфильм</t>
  </si>
  <si>
    <t>Накладная №127/80746от 05.07.2014</t>
  </si>
  <si>
    <t>Накладная №90216  от 09.06.2017</t>
  </si>
  <si>
    <t>Накладная №16 от 16.06.2014</t>
  </si>
  <si>
    <t xml:space="preserve">Основы религиозных культур </t>
  </si>
  <si>
    <t>Шемшурина А.Й.</t>
  </si>
  <si>
    <t>Ладыженская Т.А Баранов М.Т</t>
  </si>
  <si>
    <t>Литература</t>
  </si>
  <si>
    <t>Коровина В.Я.</t>
  </si>
  <si>
    <t>И.Л. Бим, Л.И. Рыжкова</t>
  </si>
  <si>
    <t xml:space="preserve">Математика </t>
  </si>
  <si>
    <t>Виленкин Н.Я.,</t>
  </si>
  <si>
    <t>История древнего мира</t>
  </si>
  <si>
    <t>Вигасин А.А.</t>
  </si>
  <si>
    <t xml:space="preserve">География </t>
  </si>
  <si>
    <t xml:space="preserve">Алексеев А.И., </t>
  </si>
  <si>
    <t xml:space="preserve">Пасечник В. В., </t>
  </si>
  <si>
    <t>Биология</t>
  </si>
  <si>
    <t>Глозман Е.С</t>
  </si>
  <si>
    <t>Сергеева Г. П., Критская Е. Д.</t>
  </si>
  <si>
    <t xml:space="preserve">Горяева Н. А., </t>
  </si>
  <si>
    <t>Основы светской этики</t>
  </si>
  <si>
    <t>Русское слово</t>
  </si>
  <si>
    <t>Студеникин М.Т.</t>
  </si>
  <si>
    <t>Акт прием-передачи№11519 2023</t>
  </si>
  <si>
    <t>Ладыженская Т.А., Баринов М.Т.</t>
  </si>
  <si>
    <t>Полухина В.П., Коровина В.Я., Журавлев В.П.</t>
  </si>
  <si>
    <t xml:space="preserve">Хайдарова Р.З., Назипова З.Р. </t>
  </si>
  <si>
    <t>Мотигуллина А.Р., Гизатуллина Э.Х.</t>
  </si>
  <si>
    <t>Татарская литература</t>
  </si>
  <si>
    <t>Магариф-Вакыт</t>
  </si>
  <si>
    <t>Ваулина Ю.Е., Дули Д.</t>
  </si>
  <si>
    <t>Немецкий язык в 2ч</t>
  </si>
  <si>
    <t>Никольский С.М.</t>
  </si>
  <si>
    <t>Агибалов Е.В.</t>
  </si>
  <si>
    <t>История средних веков</t>
  </si>
  <si>
    <t>Андреев И.Л., Федоров И.Л.</t>
  </si>
  <si>
    <t>История России</t>
  </si>
  <si>
    <t>Дрофа</t>
  </si>
  <si>
    <t>под ред. Боголюбова Л.Н.</t>
  </si>
  <si>
    <t>Обществознание</t>
  </si>
  <si>
    <t>Герасимов Т.П., Неклюева Г.П.</t>
  </si>
  <si>
    <t>География</t>
  </si>
  <si>
    <t>Сонин Н.И.,Плешаков А.А.</t>
  </si>
  <si>
    <t>Синица Н.В., Самородский П.С., Симоненко В.Д.</t>
  </si>
  <si>
    <t>Вентана Граф</t>
  </si>
  <si>
    <t>Накладная № 4723 от 28.04.2016</t>
  </si>
  <si>
    <t>Накладная №83  от 18.07.2014</t>
  </si>
  <si>
    <t>Накладная №83 от 18.07.2014</t>
  </si>
  <si>
    <t>Накладная № 236от 27.07.2017</t>
  </si>
  <si>
    <t>Накладная № 822 от 30.04.2016</t>
  </si>
  <si>
    <t>Накладная № 822от 30.04.2016</t>
  </si>
  <si>
    <t>Накладная № 2168 от 23.05.2016</t>
  </si>
  <si>
    <t>Баринов М.Т., Ладыженская Т.А.</t>
  </si>
  <si>
    <t>Коровина В.Я.,  Журавлев В.П.</t>
  </si>
  <si>
    <t>Хайдарова Р.З. , Малафеева Р.Л.</t>
  </si>
  <si>
    <t>Мотигуллина А.Р.</t>
  </si>
  <si>
    <t>Ваулина Ю.Е., Быкова Н.И., Дули Д.</t>
  </si>
  <si>
    <t>Бим И.Л., Садомова Л.В.</t>
  </si>
  <si>
    <t>Немецкий</t>
  </si>
  <si>
    <t>Макарычев Ю.Н., Миньдюк</t>
  </si>
  <si>
    <t>Алгебра</t>
  </si>
  <si>
    <t>Атанасян Л.С., Бутзов В.Ф., Кадомцев С.Б.</t>
  </si>
  <si>
    <t>Геометрия 7-9кл</t>
  </si>
  <si>
    <t>Семакин И.Г., Залогова Л.А., Русаков С.В.</t>
  </si>
  <si>
    <t>Информатика и ИКТ</t>
  </si>
  <si>
    <t>Бином</t>
  </si>
  <si>
    <t xml:space="preserve"> Юдовская А.Я., Баранов П.А. , Ванюшкина  Л.М.</t>
  </si>
  <si>
    <t xml:space="preserve"> Боголюбов Л.Н., Городецкая Н.И., Иванова Л.Ф.</t>
  </si>
  <si>
    <t>Коринская Р.А., Душина И.В., Щенев В.А.</t>
  </si>
  <si>
    <t>Перышкин А.В.</t>
  </si>
  <si>
    <t>Физика</t>
  </si>
  <si>
    <t>Синица Н.В.,  Самородский П.С.</t>
  </si>
  <si>
    <t>Накладная №85073 от25.05.2017</t>
  </si>
  <si>
    <t>Накладная №236 от 27.07.2017</t>
  </si>
  <si>
    <t>Накладная №2517 от 08.06.2017</t>
  </si>
  <si>
    <t>Накладная №90216 от 09.06.2017</t>
  </si>
  <si>
    <t>Накладная №7377 от 19.06.2017</t>
  </si>
  <si>
    <t>Накладная №6173 от 19.06.2017</t>
  </si>
  <si>
    <t> Гилязов И.А., Пискарев В.И.</t>
  </si>
  <si>
    <t>История Татарстана и татарского народа</t>
  </si>
  <si>
    <t>Тат.детское издательство</t>
  </si>
  <si>
    <t>Накладная 718 от 29.08.2017</t>
  </si>
  <si>
    <t>Накладная №000042763 06.06.2023</t>
  </si>
  <si>
    <t>Босова Л.Л</t>
  </si>
  <si>
    <t>Высоцкий И.Р.</t>
  </si>
  <si>
    <t xml:space="preserve">Всеобщая история . </t>
  </si>
  <si>
    <t xml:space="preserve">Математика.Вероятность и статистика </t>
  </si>
  <si>
    <t>Тростенцова Л.А.,  Ладыженская Т.А.</t>
  </si>
  <si>
    <t>Мотигуллина А.Р., Ханнанова Р.Г.</t>
  </si>
  <si>
    <t>Никольский С.М., Потапов М.К., Решетников Н.Н.</t>
  </si>
  <si>
    <t>Бим И.Л. Садомова Л.В.</t>
  </si>
  <si>
    <t>Коринская Р.А., Душина И.В.</t>
  </si>
  <si>
    <t>Габриелян О.С.</t>
  </si>
  <si>
    <t>Константинов В.М. и др.</t>
  </si>
  <si>
    <t>Смирнов А.Т., Хренников Б.О.</t>
  </si>
  <si>
    <t>Никольский С.М., Потапов М</t>
  </si>
  <si>
    <t>Атанасян Л.С., Бутзов В.Ф.</t>
  </si>
  <si>
    <t>Семакин И.Г., Залогова Л.А.</t>
  </si>
  <si>
    <t xml:space="preserve"> Юдовская А.Я., Баранов П.А. </t>
  </si>
  <si>
    <t>Всеобщая история</t>
  </si>
  <si>
    <t>Химия</t>
  </si>
  <si>
    <t>Основы безопасности жизнедеятельности</t>
  </si>
  <si>
    <t>Накладная №23742 от 09.07.2018</t>
  </si>
  <si>
    <t>Накладная №19380 от 22.06.2018</t>
  </si>
  <si>
    <t>Накладная №61  от 15.06.2015</t>
  </si>
  <si>
    <t>Накладная №21 от 29.06.2015</t>
  </si>
  <si>
    <t>Накладная № 2905 от 09.07.2018</t>
  </si>
  <si>
    <t>Накладная №9376 от 11.06.2018</t>
  </si>
  <si>
    <t>Накладная №9376от 11.06.2018</t>
  </si>
  <si>
    <t>Накладная №И8-19/18 от 24.07.2018</t>
  </si>
  <si>
    <t>Бархударов С.Г., Крючков С.Е., Максимов Л.Ю.</t>
  </si>
  <si>
    <t xml:space="preserve">Коровина В.Я., Журавлев В.П., Збарский И.С. И </t>
  </si>
  <si>
    <t>Накладная № 8708 от 24.05 2019</t>
  </si>
  <si>
    <t>Султанбеков Б.Ф.</t>
  </si>
  <si>
    <t>История Татарстана</t>
  </si>
  <si>
    <t>Накладная № И9/19/19 от 30.05. 2019 г.</t>
  </si>
  <si>
    <t>Котова О.А., Лискова Т.Е</t>
  </si>
  <si>
    <t xml:space="preserve">Хайдарова Р.З., </t>
  </si>
  <si>
    <t>Атанасян Л.С., Бутузов В.Ф., Кадомцев С.Б.</t>
  </si>
  <si>
    <t>Геометрия</t>
  </si>
  <si>
    <t>Ваулина Ю.Е., Дули Д., Подоляко О.Е</t>
  </si>
  <si>
    <t>Семакин И.Г., Залогова Л.А., Русаков С.В., Шестакова Л.В.</t>
  </si>
  <si>
    <t xml:space="preserve">Алексеев А.И., Николина В.В., Липкина Е.К. и др. </t>
  </si>
  <si>
    <t>Габриелян О.С., Остроумов И.Г., Сладков С.А</t>
  </si>
  <si>
    <t xml:space="preserve">Ляшенко Л.М., Волобуев О.В., Симонова Е.В. </t>
  </si>
  <si>
    <t>Юдовская А.Я., Баранов П.А., Ванюшкина Л.М.  и др./ Под ред. Искендерова А.А.</t>
  </si>
  <si>
    <t>Всеобщая история . Новейшая история</t>
  </si>
  <si>
    <t xml:space="preserve">Виноградова Н.Ф., Смирнов Д.В., Сидоренко Л.В., Таранин А.Б.  </t>
  </si>
  <si>
    <t>Основы безопасности жизнедеятельности.</t>
  </si>
  <si>
    <t xml:space="preserve">Перышкин А.В., Гутник Е.М. </t>
  </si>
  <si>
    <t>Пасечник В.В., Каменский А.А., Швецов Г.Г.</t>
  </si>
  <si>
    <t>Накладная №27 от 13.05.2016</t>
  </si>
  <si>
    <t>Накладная №32 от 11.04.2016</t>
  </si>
  <si>
    <t>Накладная №8708 от 24.05.2019</t>
  </si>
  <si>
    <t>Накладная №1370 от 10.06.2019</t>
  </si>
  <si>
    <t xml:space="preserve">Накладная № V004860 от 24.05. 2019 </t>
  </si>
  <si>
    <t>Накладная № 3182  от  17.06.2019</t>
  </si>
  <si>
    <t>М.М.Гибатдинов, Л.Р. Муртазина </t>
  </si>
  <si>
    <t>Наследие Татарстана</t>
  </si>
  <si>
    <t>Татарское книжное издательство</t>
  </si>
  <si>
    <t>Накладная 238 от 12.12.2016</t>
  </si>
  <si>
    <t>Исхакова Р.М., Ахметзянова Г.М. и др.</t>
  </si>
  <si>
    <t>В мире детства. Хрестоматия для русскоязычных учащихся</t>
  </si>
  <si>
    <t>Накладная №143/664 от19.08.2013</t>
  </si>
  <si>
    <t>Накладная № 218 от 23.05.2017</t>
  </si>
  <si>
    <t>Вместе с друзьями. Хрестоматия для русскоязычных учащихся</t>
  </si>
  <si>
    <t>Накладная № 318 от 23.05.2017</t>
  </si>
  <si>
    <t>Солнечная страна. Хрестоматия для русскоязычных учащихся</t>
  </si>
  <si>
    <t>Накладная №664 от19.08.2013</t>
  </si>
  <si>
    <t>ЭЛЕКТРОННЫЙ КАТАЛОГ УЧЕБНИКОВ И УЧЕБНЫХ ПОСОБИЙ БИБЛИОТЕКИ  ЗСОШ "Поручиковская ООШ"на 01.10. 2023г.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</si>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</sst>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1"/>
      <color rgb="FF444444"/>
      <name val="Calibri"/>
      <family val="2"/>
      <charset val="204"/>
      <scheme val="minor"/>
    </font>
    <font>
      <sz val="11"/>
      <color rgb="FF51515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/>
    <xf numFmtId="0" fontId="4" fillId="2" borderId="0" xfId="0" applyFont="1" applyFill="1" applyAlignment="1"/>
    <xf numFmtId="0" fontId="4" fillId="2" borderId="0" xfId="0" applyFont="1" applyFill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6" fontId="0" fillId="0" borderId="0" xfId="0" applyNumberFormat="1"/>
    <xf numFmtId="0" fontId="5" fillId="0" borderId="0" xfId="0" applyFont="1" applyAlignment="1">
      <alignment wrapText="1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16" fontId="10" fillId="0" borderId="0" xfId="0" applyNumberFormat="1" applyFont="1"/>
    <xf numFmtId="0" fontId="11" fillId="0" borderId="0" xfId="0" applyFont="1" applyAlignment="1">
      <alignment wrapText="1"/>
    </xf>
    <xf numFmtId="0" fontId="12" fillId="0" borderId="0" xfId="0" applyFont="1"/>
    <xf numFmtId="0" fontId="9" fillId="2" borderId="0" xfId="0" applyFont="1" applyFill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3" borderId="0" xfId="0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/>
    <xf numFmtId="0" fontId="0" fillId="0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 vertical="top"/>
    </xf>
    <xf numFmtId="0" fontId="0" fillId="3" borderId="5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7" fillId="0" borderId="6" xfId="0" applyFont="1" applyBorder="1" applyAlignment="1">
      <alignment vertical="center" wrapText="1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13" fillId="0" borderId="0" xfId="0" applyFont="1" applyFill="1"/>
    <xf numFmtId="0" fontId="18" fillId="0" borderId="0" xfId="0" applyFont="1"/>
    <xf numFmtId="0" fontId="0" fillId="0" borderId="0" xfId="0" applyNumberFormat="1" applyFont="1" applyFill="1" applyBorder="1"/>
    <xf numFmtId="0" fontId="1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49" fontId="0" fillId="0" borderId="0" xfId="0" applyNumberFormat="1" applyAlignment="1">
      <alignment horizontal="right"/>
    </xf>
    <xf numFmtId="0" fontId="20" fillId="0" borderId="0" xfId="0" applyFont="1"/>
    <xf numFmtId="0" fontId="7" fillId="0" borderId="0" xfId="1" applyFont="1"/>
    <xf numFmtId="0" fontId="7" fillId="0" borderId="7" xfId="0" applyFont="1" applyBorder="1" applyAlignment="1">
      <alignment horizontal="left" vertical="top" wrapText="1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2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1"/>
  <sheetViews>
    <sheetView tabSelected="1" workbookViewId="0">
      <selection activeCell="A142" sqref="A142"/>
    </sheetView>
  </sheetViews>
  <sheetFormatPr defaultRowHeight="15" x14ac:dyDescent="0.25"/>
  <cols>
    <col min="1" max="1" width="34" customWidth="1"/>
    <col min="2" max="2" width="30.140625" customWidth="1"/>
    <col min="3" max="3" width="10" customWidth="1"/>
    <col min="4" max="4" width="17.28515625" customWidth="1"/>
    <col min="5" max="5" width="9.85546875" customWidth="1"/>
    <col min="6" max="6" width="9.85546875" style="10" customWidth="1"/>
    <col min="7" max="7" width="15.5703125" customWidth="1"/>
    <col min="8" max="8" width="12.85546875" customWidth="1"/>
    <col min="9" max="10" width="12.85546875" style="10" customWidth="1"/>
    <col min="11" max="11" width="16.42578125" customWidth="1"/>
    <col min="12" max="12" width="16.5703125" customWidth="1"/>
    <col min="14" max="14" width="9.140625" style="4"/>
    <col min="15" max="15" width="40.28515625" customWidth="1"/>
    <col min="16" max="16" width="24.7109375" customWidth="1"/>
    <col min="17" max="17" width="29.5703125" customWidth="1"/>
    <col min="18" max="18" width="26" customWidth="1"/>
    <col min="19" max="19" width="11" customWidth="1"/>
    <col min="20" max="22" width="18.28515625" customWidth="1"/>
    <col min="23" max="24" width="15.140625" customWidth="1"/>
    <col min="27" max="27" width="32.28515625" customWidth="1"/>
    <col min="30" max="30" width="10.42578125" customWidth="1"/>
  </cols>
  <sheetData>
    <row r="1" spans="1:35" s="10" customFormat="1" ht="38.25" customHeight="1" x14ac:dyDescent="0.3">
      <c r="A1" s="60" t="s">
        <v>250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35" ht="54" customHeight="1" x14ac:dyDescent="0.25">
      <c r="A2" s="3" t="s">
        <v>13</v>
      </c>
      <c r="B2" s="3" t="s">
        <v>4</v>
      </c>
      <c r="C2" s="7" t="s">
        <v>18</v>
      </c>
      <c r="D2" s="3" t="s">
        <v>15</v>
      </c>
      <c r="E2" s="3" t="s">
        <v>14</v>
      </c>
      <c r="F2" s="17" t="s">
        <v>5</v>
      </c>
      <c r="G2" s="17" t="s">
        <v>11</v>
      </c>
      <c r="H2" s="17" t="s">
        <v>8</v>
      </c>
      <c r="I2" s="17" t="s">
        <v>22</v>
      </c>
      <c r="J2" s="17" t="s">
        <v>25</v>
      </c>
      <c r="K2" s="17" t="s">
        <v>23</v>
      </c>
      <c r="L2" s="17" t="s">
        <v>24</v>
      </c>
      <c r="M2" s="6" t="s">
        <v>16</v>
      </c>
      <c r="N2" s="14" t="s">
        <v>6</v>
      </c>
      <c r="O2" s="3" t="s">
        <v>7</v>
      </c>
      <c r="P2" s="14" t="s">
        <v>10</v>
      </c>
      <c r="Q2" s="6" t="s">
        <v>9</v>
      </c>
      <c r="R2" s="6" t="s">
        <v>15</v>
      </c>
      <c r="S2" s="6" t="s">
        <v>14</v>
      </c>
      <c r="T2" s="14" t="s">
        <v>5</v>
      </c>
      <c r="U2" s="14" t="s">
        <v>11</v>
      </c>
      <c r="V2" s="6" t="s">
        <v>12</v>
      </c>
      <c r="W2" s="15" t="s">
        <v>2</v>
      </c>
      <c r="X2" s="14" t="s">
        <v>3</v>
      </c>
      <c r="Y2" s="14" t="s">
        <v>17</v>
      </c>
      <c r="Z2" s="14" t="s">
        <v>6</v>
      </c>
      <c r="AA2" s="14" t="s">
        <v>7</v>
      </c>
      <c r="AC2" s="5"/>
    </row>
    <row r="3" spans="1:35" s="13" customFormat="1" ht="18.75" x14ac:dyDescent="0.3">
      <c r="A3" s="62" t="s">
        <v>21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11"/>
      <c r="Q3" s="11"/>
      <c r="R3" s="11"/>
      <c r="S3" s="11"/>
      <c r="T3" s="11"/>
      <c r="U3" s="11"/>
      <c r="V3" s="11"/>
      <c r="W3" s="11"/>
      <c r="X3" s="12"/>
      <c r="Y3" s="12"/>
      <c r="Z3" s="12"/>
      <c r="AA3" s="12"/>
    </row>
    <row r="4" spans="1:35" x14ac:dyDescent="0.25">
      <c r="A4" s="10" t="s">
        <v>50</v>
      </c>
      <c r="B4" t="s">
        <v>1</v>
      </c>
      <c r="C4" s="8" t="s">
        <v>19</v>
      </c>
      <c r="D4" s="10" t="s">
        <v>41</v>
      </c>
      <c r="E4" s="2">
        <v>1</v>
      </c>
      <c r="F4" s="2">
        <v>2023</v>
      </c>
      <c r="G4" s="2">
        <v>2023</v>
      </c>
      <c r="H4" s="2">
        <v>3</v>
      </c>
      <c r="I4" s="2"/>
      <c r="J4" s="2"/>
      <c r="K4" s="2"/>
      <c r="M4" s="4">
        <v>1246.3</v>
      </c>
      <c r="N4" s="4">
        <f t="shared" ref="N4:N15" si="0">H4*M4</f>
        <v>3738.8999999999996</v>
      </c>
      <c r="O4" s="10" t="s">
        <v>57</v>
      </c>
      <c r="AA4" s="10"/>
      <c r="AB4" s="2"/>
    </row>
    <row r="5" spans="1:35" s="10" customFormat="1" x14ac:dyDescent="0.25">
      <c r="A5" s="10" t="s">
        <v>42</v>
      </c>
      <c r="B5" s="10" t="s">
        <v>43</v>
      </c>
      <c r="C5" s="16"/>
      <c r="D5" s="10" t="s">
        <v>41</v>
      </c>
      <c r="E5" s="2">
        <v>1</v>
      </c>
      <c r="F5" s="2">
        <v>2023</v>
      </c>
      <c r="G5" s="2">
        <v>2023</v>
      </c>
      <c r="H5" s="2">
        <v>3</v>
      </c>
      <c r="I5" s="2"/>
      <c r="J5" s="2"/>
      <c r="K5" s="2"/>
      <c r="M5" s="4">
        <v>673.75</v>
      </c>
      <c r="N5" s="4">
        <f t="shared" si="0"/>
        <v>2021.25</v>
      </c>
      <c r="O5" s="10" t="s">
        <v>57</v>
      </c>
      <c r="AB5" s="2"/>
    </row>
    <row r="6" spans="1:35" s="10" customFormat="1" x14ac:dyDescent="0.25">
      <c r="A6" s="39" t="s">
        <v>44</v>
      </c>
      <c r="B6" s="22" t="s">
        <v>45</v>
      </c>
      <c r="C6" s="40" t="s">
        <v>19</v>
      </c>
      <c r="D6" s="10" t="s">
        <v>41</v>
      </c>
      <c r="E6" s="2">
        <v>1</v>
      </c>
      <c r="F6" s="2">
        <v>2023</v>
      </c>
      <c r="G6" s="2">
        <v>2023</v>
      </c>
      <c r="H6" s="2">
        <v>3</v>
      </c>
      <c r="I6" s="2"/>
      <c r="J6" s="2"/>
      <c r="K6" s="2"/>
      <c r="M6" s="4">
        <v>1090.0999999999999</v>
      </c>
      <c r="N6" s="4">
        <f t="shared" si="0"/>
        <v>3270.2999999999997</v>
      </c>
      <c r="O6" s="10" t="s">
        <v>57</v>
      </c>
      <c r="AB6" s="2"/>
    </row>
    <row r="7" spans="1:35" s="10" customFormat="1" x14ac:dyDescent="0.25">
      <c r="A7" s="10" t="s">
        <v>46</v>
      </c>
      <c r="B7" s="10" t="s">
        <v>47</v>
      </c>
      <c r="C7" s="16" t="s">
        <v>19</v>
      </c>
      <c r="D7" s="10" t="s">
        <v>41</v>
      </c>
      <c r="E7" s="2">
        <v>1</v>
      </c>
      <c r="F7" s="2">
        <v>2023</v>
      </c>
      <c r="G7" s="2">
        <v>2023</v>
      </c>
      <c r="H7" s="2">
        <v>3</v>
      </c>
      <c r="I7" s="2"/>
      <c r="J7" s="2"/>
      <c r="K7" s="2"/>
      <c r="M7" s="4">
        <v>893.2</v>
      </c>
      <c r="N7" s="4">
        <f t="shared" si="0"/>
        <v>2679.6000000000004</v>
      </c>
      <c r="O7" s="10" t="s">
        <v>57</v>
      </c>
      <c r="AB7" s="2"/>
    </row>
    <row r="8" spans="1:35" s="10" customFormat="1" x14ac:dyDescent="0.25">
      <c r="A8" s="10" t="s">
        <v>48</v>
      </c>
      <c r="B8" s="10" t="s">
        <v>49</v>
      </c>
      <c r="C8" s="16" t="s">
        <v>19</v>
      </c>
      <c r="D8" s="10" t="s">
        <v>41</v>
      </c>
      <c r="E8" s="2">
        <v>1</v>
      </c>
      <c r="F8" s="2">
        <v>2023</v>
      </c>
      <c r="G8" s="2">
        <v>2023</v>
      </c>
      <c r="H8" s="2">
        <v>3</v>
      </c>
      <c r="I8" s="2"/>
      <c r="J8" s="2"/>
      <c r="K8" s="2"/>
      <c r="M8" s="4">
        <v>937.2</v>
      </c>
      <c r="N8" s="4">
        <f t="shared" si="0"/>
        <v>2811.6000000000004</v>
      </c>
      <c r="O8" s="10" t="s">
        <v>57</v>
      </c>
      <c r="AB8" s="2"/>
    </row>
    <row r="9" spans="1:35" x14ac:dyDescent="0.25">
      <c r="A9" s="10" t="s">
        <v>51</v>
      </c>
      <c r="B9" s="10" t="s">
        <v>52</v>
      </c>
      <c r="D9" s="10" t="s">
        <v>41</v>
      </c>
      <c r="E9" s="2">
        <v>1</v>
      </c>
      <c r="F9" s="2">
        <v>2023</v>
      </c>
      <c r="G9" s="2">
        <v>2023</v>
      </c>
      <c r="H9" s="2">
        <v>1</v>
      </c>
      <c r="I9" s="2"/>
      <c r="J9" s="2"/>
      <c r="K9" s="2"/>
      <c r="M9" s="4">
        <v>621.5</v>
      </c>
      <c r="N9" s="18">
        <f t="shared" si="0"/>
        <v>621.5</v>
      </c>
      <c r="O9" s="10" t="s">
        <v>57</v>
      </c>
      <c r="P9" s="33"/>
      <c r="Q9" s="33"/>
      <c r="R9" s="33"/>
      <c r="S9" s="33"/>
      <c r="T9" s="33"/>
      <c r="U9" s="33"/>
      <c r="V9" s="33"/>
      <c r="X9" s="33"/>
      <c r="AA9" s="10"/>
      <c r="AC9" s="1"/>
    </row>
    <row r="10" spans="1:35" s="10" customFormat="1" x14ac:dyDescent="0.25">
      <c r="A10" s="10" t="s">
        <v>53</v>
      </c>
      <c r="B10" s="10" t="s">
        <v>54</v>
      </c>
      <c r="D10" s="10" t="s">
        <v>41</v>
      </c>
      <c r="E10" s="2">
        <v>1</v>
      </c>
      <c r="F10" s="2">
        <v>2023</v>
      </c>
      <c r="G10" s="2">
        <v>2023</v>
      </c>
      <c r="H10" s="2">
        <v>1</v>
      </c>
      <c r="I10" s="2"/>
      <c r="J10" s="2"/>
      <c r="K10" s="2"/>
      <c r="M10" s="4">
        <v>661.65</v>
      </c>
      <c r="N10" s="18">
        <f t="shared" si="0"/>
        <v>661.65</v>
      </c>
      <c r="O10" s="10" t="s">
        <v>57</v>
      </c>
      <c r="AC10" s="1"/>
    </row>
    <row r="11" spans="1:35" x14ac:dyDescent="0.25">
      <c r="A11" s="10" t="s">
        <v>55</v>
      </c>
      <c r="B11" s="10" t="s">
        <v>56</v>
      </c>
      <c r="C11" s="16"/>
      <c r="D11" s="10" t="s">
        <v>41</v>
      </c>
      <c r="E11" s="2">
        <v>1</v>
      </c>
      <c r="F11" s="2">
        <v>2023</v>
      </c>
      <c r="G11" s="2">
        <v>2023</v>
      </c>
      <c r="H11" s="2">
        <v>1</v>
      </c>
      <c r="I11" s="2"/>
      <c r="J11" s="2"/>
      <c r="K11" s="2"/>
      <c r="M11" s="4">
        <v>546.70000000000005</v>
      </c>
      <c r="N11" s="4">
        <f t="shared" si="0"/>
        <v>546.70000000000005</v>
      </c>
      <c r="O11" s="10" t="s">
        <v>57</v>
      </c>
      <c r="P11" s="10"/>
      <c r="Q11" s="10"/>
      <c r="R11" s="10"/>
      <c r="T11" s="2"/>
      <c r="U11" s="2"/>
      <c r="V11" s="2"/>
      <c r="W11" s="2"/>
      <c r="Y11" s="4"/>
      <c r="Z11" s="18"/>
      <c r="AA11" s="10"/>
      <c r="AH11" t="s">
        <v>0</v>
      </c>
      <c r="AI11" t="s">
        <v>0</v>
      </c>
    </row>
    <row r="12" spans="1:35" s="10" customFormat="1" x14ac:dyDescent="0.25">
      <c r="A12" s="10" t="s">
        <v>59</v>
      </c>
      <c r="B12" s="10" t="s">
        <v>58</v>
      </c>
      <c r="C12" s="16"/>
      <c r="D12" s="10" t="s">
        <v>41</v>
      </c>
      <c r="E12" s="2">
        <v>1</v>
      </c>
      <c r="F12" s="2">
        <v>2023</v>
      </c>
      <c r="G12" s="2">
        <v>2023</v>
      </c>
      <c r="H12" s="2">
        <v>1</v>
      </c>
      <c r="I12" s="2"/>
      <c r="J12" s="2"/>
      <c r="K12" s="2"/>
      <c r="M12" s="4">
        <v>659.45</v>
      </c>
      <c r="N12" s="4">
        <f t="shared" si="0"/>
        <v>659.45</v>
      </c>
      <c r="O12" s="10" t="s">
        <v>57</v>
      </c>
      <c r="T12" s="2"/>
      <c r="U12" s="2"/>
      <c r="V12" s="2"/>
      <c r="W12" s="2"/>
      <c r="Y12" s="4"/>
      <c r="Z12" s="18"/>
    </row>
    <row r="13" spans="1:35" s="10" customFormat="1" x14ac:dyDescent="0.25">
      <c r="A13" s="10" t="s">
        <v>61</v>
      </c>
      <c r="B13" s="10" t="s">
        <v>60</v>
      </c>
      <c r="C13" s="16" t="s">
        <v>19</v>
      </c>
      <c r="D13" s="22" t="s">
        <v>62</v>
      </c>
      <c r="E13" s="2">
        <v>1</v>
      </c>
      <c r="F13" s="2">
        <v>2023</v>
      </c>
      <c r="G13" s="2">
        <v>2023</v>
      </c>
      <c r="H13" s="2">
        <v>1</v>
      </c>
      <c r="I13" s="2"/>
      <c r="J13" s="2"/>
      <c r="K13" s="2"/>
      <c r="M13" s="4">
        <v>950</v>
      </c>
      <c r="N13" s="4">
        <f t="shared" si="0"/>
        <v>950</v>
      </c>
      <c r="O13" s="19" t="s">
        <v>65</v>
      </c>
      <c r="T13" s="2"/>
      <c r="U13" s="2"/>
      <c r="V13" s="2"/>
      <c r="W13" s="2"/>
      <c r="Y13" s="4"/>
      <c r="Z13" s="18"/>
    </row>
    <row r="14" spans="1:35" s="10" customFormat="1" x14ac:dyDescent="0.25">
      <c r="A14" s="10" t="s">
        <v>63</v>
      </c>
      <c r="B14" s="10" t="s">
        <v>64</v>
      </c>
      <c r="C14" s="16"/>
      <c r="D14" s="22" t="s">
        <v>62</v>
      </c>
      <c r="E14" s="2">
        <v>1</v>
      </c>
      <c r="F14" s="2">
        <v>2024</v>
      </c>
      <c r="G14" s="2">
        <v>2023</v>
      </c>
      <c r="H14" s="2">
        <v>1</v>
      </c>
      <c r="I14" s="2"/>
      <c r="J14" s="2"/>
      <c r="K14" s="2"/>
      <c r="M14" s="4">
        <v>370</v>
      </c>
      <c r="N14" s="4">
        <f t="shared" si="0"/>
        <v>370</v>
      </c>
      <c r="O14" s="19" t="s">
        <v>65</v>
      </c>
      <c r="T14" s="2"/>
      <c r="U14" s="2"/>
      <c r="V14" s="2"/>
      <c r="W14" s="2"/>
      <c r="Y14" s="4"/>
      <c r="Z14" s="18"/>
    </row>
    <row r="15" spans="1:35" s="10" customFormat="1" x14ac:dyDescent="0.25">
      <c r="A15" s="10" t="s">
        <v>66</v>
      </c>
      <c r="B15" s="19" t="s">
        <v>67</v>
      </c>
      <c r="C15" s="16"/>
      <c r="D15" s="22" t="s">
        <v>69</v>
      </c>
      <c r="E15" s="2">
        <v>1</v>
      </c>
      <c r="F15" s="2">
        <v>2023</v>
      </c>
      <c r="G15" s="2">
        <v>2023</v>
      </c>
      <c r="H15" s="2">
        <v>3</v>
      </c>
      <c r="I15" s="2"/>
      <c r="J15" s="2"/>
      <c r="K15" s="2"/>
      <c r="M15" s="4">
        <v>300</v>
      </c>
      <c r="N15" s="4">
        <f t="shared" si="0"/>
        <v>900</v>
      </c>
      <c r="O15" s="19" t="s">
        <v>68</v>
      </c>
      <c r="T15" s="2"/>
      <c r="U15" s="2"/>
      <c r="V15" s="2"/>
      <c r="W15" s="2"/>
      <c r="Y15" s="4"/>
      <c r="Z15" s="18"/>
    </row>
    <row r="16" spans="1:35" x14ac:dyDescent="0.25">
      <c r="A16" s="10"/>
      <c r="B16" s="10"/>
      <c r="D16" s="10"/>
      <c r="E16" s="2"/>
      <c r="F16" s="2"/>
      <c r="G16" s="2"/>
      <c r="H16" s="2"/>
      <c r="I16" s="2"/>
      <c r="J16" s="2"/>
      <c r="K16" s="2"/>
      <c r="M16" s="4"/>
      <c r="O16" s="19"/>
      <c r="P16" s="10"/>
      <c r="Q16" s="10"/>
      <c r="R16" s="10"/>
      <c r="T16" s="10"/>
      <c r="U16" s="10"/>
      <c r="Y16" s="10"/>
      <c r="AA16" s="10"/>
      <c r="AH16" t="s">
        <v>0</v>
      </c>
      <c r="AI16" t="s">
        <v>0</v>
      </c>
    </row>
    <row r="17" spans="1:35" s="10" customFormat="1" x14ac:dyDescent="0.25">
      <c r="A17" s="33"/>
      <c r="B17" s="33"/>
      <c r="C17" s="33"/>
      <c r="D17" s="33"/>
      <c r="E17" s="33"/>
      <c r="F17" s="33"/>
      <c r="G17" s="33"/>
      <c r="H17" s="33"/>
      <c r="I17" s="2"/>
      <c r="J17" s="2"/>
      <c r="K17" s="2"/>
      <c r="L17" s="33"/>
      <c r="M17" s="4"/>
      <c r="N17" s="4">
        <f>SUM(N4:N16)</f>
        <v>19230.95</v>
      </c>
      <c r="O17" s="19"/>
    </row>
    <row r="18" spans="1:35" ht="21.75" customHeight="1" x14ac:dyDescent="0.3">
      <c r="A18" s="59" t="s">
        <v>20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I18" t="s">
        <v>0</v>
      </c>
    </row>
    <row r="19" spans="1:35" x14ac:dyDescent="0.25">
      <c r="A19" s="10" t="s">
        <v>70</v>
      </c>
      <c r="B19" s="10" t="s">
        <v>1</v>
      </c>
      <c r="C19" s="16" t="s">
        <v>19</v>
      </c>
      <c r="D19" s="10" t="s">
        <v>41</v>
      </c>
      <c r="E19" s="20">
        <v>2</v>
      </c>
      <c r="F19" s="2">
        <v>2020</v>
      </c>
      <c r="G19" s="2">
        <v>2020</v>
      </c>
      <c r="H19" s="20">
        <v>8</v>
      </c>
      <c r="M19" s="10">
        <v>744.92</v>
      </c>
      <c r="N19" s="4">
        <f t="shared" ref="N19:N25" si="1">H19*M19</f>
        <v>5959.36</v>
      </c>
      <c r="O19" s="41" t="s">
        <v>71</v>
      </c>
      <c r="P19" s="85" t="s">
        <v>238</v>
      </c>
      <c r="Q19" s="10" t="s">
        <v>239</v>
      </c>
      <c r="R19" s="10" t="s">
        <v>240</v>
      </c>
      <c r="S19" s="10">
        <v>2</v>
      </c>
      <c r="T19" s="10">
        <v>2016</v>
      </c>
      <c r="U19" s="10">
        <v>2016</v>
      </c>
      <c r="V19" s="10">
        <v>8</v>
      </c>
      <c r="W19" s="10"/>
      <c r="X19" s="10">
        <v>8</v>
      </c>
      <c r="Y19" s="10">
        <v>222.9</v>
      </c>
      <c r="Z19" s="10">
        <f>X19*Y19</f>
        <v>1783.2</v>
      </c>
      <c r="AA19" s="10" t="s">
        <v>241</v>
      </c>
    </row>
    <row r="20" spans="1:35" s="10" customFormat="1" x14ac:dyDescent="0.25">
      <c r="A20" s="10" t="s">
        <v>42</v>
      </c>
      <c r="B20" s="10" t="s">
        <v>43</v>
      </c>
      <c r="C20" s="16" t="s">
        <v>19</v>
      </c>
      <c r="D20" s="10" t="s">
        <v>72</v>
      </c>
      <c r="E20" s="20">
        <v>2</v>
      </c>
      <c r="F20" s="2">
        <v>2020</v>
      </c>
      <c r="G20" s="2">
        <v>2020</v>
      </c>
      <c r="H20" s="20">
        <v>8</v>
      </c>
      <c r="M20" s="4">
        <v>765.6</v>
      </c>
      <c r="N20" s="4">
        <f t="shared" si="1"/>
        <v>6124.8</v>
      </c>
      <c r="O20" s="10" t="s">
        <v>73</v>
      </c>
      <c r="P20" s="85"/>
    </row>
    <row r="21" spans="1:35" x14ac:dyDescent="0.25">
      <c r="A21" s="42" t="s">
        <v>74</v>
      </c>
      <c r="B21" s="42" t="s">
        <v>75</v>
      </c>
      <c r="C21" s="16" t="s">
        <v>19</v>
      </c>
      <c r="D21" s="10" t="s">
        <v>72</v>
      </c>
      <c r="E21" s="20">
        <v>2</v>
      </c>
      <c r="F21" s="2">
        <v>2020</v>
      </c>
      <c r="G21" s="2">
        <v>2020</v>
      </c>
      <c r="H21" s="20">
        <v>8</v>
      </c>
      <c r="M21" s="10">
        <v>787.6</v>
      </c>
      <c r="N21" s="4">
        <f t="shared" si="1"/>
        <v>6300.8</v>
      </c>
      <c r="O21" s="43" t="s">
        <v>76</v>
      </c>
      <c r="P21" s="85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35" s="10" customFormat="1" x14ac:dyDescent="0.25">
      <c r="A22" s="10" t="s">
        <v>77</v>
      </c>
      <c r="B22" s="10" t="s">
        <v>78</v>
      </c>
      <c r="C22" s="16"/>
      <c r="D22" s="10" t="s">
        <v>72</v>
      </c>
      <c r="E22" s="20">
        <v>2</v>
      </c>
      <c r="F22" s="2">
        <v>2020</v>
      </c>
      <c r="G22" s="2">
        <v>2020</v>
      </c>
      <c r="H22" s="20">
        <v>3</v>
      </c>
      <c r="M22" s="10">
        <v>568.26</v>
      </c>
      <c r="N22" s="4">
        <f t="shared" si="1"/>
        <v>1704.78</v>
      </c>
      <c r="O22" s="41" t="s">
        <v>71</v>
      </c>
      <c r="P22" s="85"/>
    </row>
    <row r="23" spans="1:35" s="10" customFormat="1" x14ac:dyDescent="0.25">
      <c r="A23" s="10" t="s">
        <v>48</v>
      </c>
      <c r="B23" s="10" t="s">
        <v>49</v>
      </c>
      <c r="C23" s="16" t="s">
        <v>19</v>
      </c>
      <c r="D23" s="22" t="s">
        <v>72</v>
      </c>
      <c r="E23" s="20">
        <v>2</v>
      </c>
      <c r="F23" s="2">
        <v>2020</v>
      </c>
      <c r="G23" s="2">
        <v>2020</v>
      </c>
      <c r="H23" s="20">
        <v>8</v>
      </c>
      <c r="M23" s="10">
        <v>730.4</v>
      </c>
      <c r="N23" s="4">
        <f t="shared" si="1"/>
        <v>5843.2</v>
      </c>
      <c r="O23" s="41" t="s">
        <v>71</v>
      </c>
      <c r="P23" s="10" t="s">
        <v>242</v>
      </c>
      <c r="Q23" s="10" t="s">
        <v>243</v>
      </c>
      <c r="R23" s="10" t="s">
        <v>240</v>
      </c>
      <c r="S23" s="10">
        <v>2</v>
      </c>
      <c r="T23" s="10">
        <v>2013</v>
      </c>
      <c r="U23" s="10">
        <v>2013</v>
      </c>
      <c r="V23" s="10">
        <v>10</v>
      </c>
      <c r="X23" s="10">
        <v>10</v>
      </c>
      <c r="Y23" s="10">
        <v>119.2</v>
      </c>
      <c r="Z23" s="10">
        <f>X23*Y23</f>
        <v>1192</v>
      </c>
      <c r="AA23" s="10" t="s">
        <v>244</v>
      </c>
    </row>
    <row r="24" spans="1:35" s="10" customFormat="1" x14ac:dyDescent="0.25">
      <c r="A24" s="10" t="s">
        <v>79</v>
      </c>
      <c r="B24" s="10" t="s">
        <v>80</v>
      </c>
      <c r="C24" s="16"/>
      <c r="D24" s="22" t="s">
        <v>72</v>
      </c>
      <c r="E24" s="20">
        <v>2</v>
      </c>
      <c r="F24" s="2">
        <v>2020</v>
      </c>
      <c r="G24" s="2">
        <v>2020</v>
      </c>
      <c r="H24" s="20">
        <v>8</v>
      </c>
      <c r="M24" s="10">
        <v>664.18</v>
      </c>
      <c r="N24" s="4">
        <f t="shared" si="1"/>
        <v>5313.44</v>
      </c>
      <c r="O24" s="41" t="s">
        <v>71</v>
      </c>
    </row>
    <row r="25" spans="1:35" s="10" customFormat="1" x14ac:dyDescent="0.25">
      <c r="A25" s="10" t="s">
        <v>81</v>
      </c>
      <c r="B25" s="19" t="s">
        <v>82</v>
      </c>
      <c r="C25" s="16"/>
      <c r="D25" s="22" t="s">
        <v>83</v>
      </c>
      <c r="E25" s="20">
        <v>2</v>
      </c>
      <c r="F25" s="2">
        <v>2013</v>
      </c>
      <c r="G25" s="2">
        <v>2013</v>
      </c>
      <c r="H25" s="20">
        <v>10</v>
      </c>
      <c r="M25" s="10">
        <v>231</v>
      </c>
      <c r="N25" s="4">
        <f t="shared" si="1"/>
        <v>2310</v>
      </c>
      <c r="O25" s="10" t="s">
        <v>84</v>
      </c>
    </row>
    <row r="26" spans="1:35" s="10" customFormat="1" x14ac:dyDescent="0.25">
      <c r="C26" s="16"/>
      <c r="E26" s="20"/>
      <c r="F26" s="2"/>
      <c r="G26" s="2"/>
      <c r="H26" s="20"/>
      <c r="N26" s="4">
        <f>SUM(N19:N25)</f>
        <v>33556.379999999997</v>
      </c>
      <c r="O26" s="19"/>
    </row>
    <row r="27" spans="1:35" ht="18.75" x14ac:dyDescent="0.3">
      <c r="A27" s="59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</row>
    <row r="28" spans="1:35" x14ac:dyDescent="0.25">
      <c r="A28" s="10" t="s">
        <v>50</v>
      </c>
      <c r="B28" s="10" t="s">
        <v>1</v>
      </c>
      <c r="C28" s="16" t="s">
        <v>19</v>
      </c>
      <c r="D28" s="22" t="s">
        <v>72</v>
      </c>
      <c r="E28" s="20">
        <v>3</v>
      </c>
      <c r="F28" s="2">
        <v>2013</v>
      </c>
      <c r="G28" s="2">
        <v>2013</v>
      </c>
      <c r="H28" s="2">
        <v>8</v>
      </c>
      <c r="M28" s="10"/>
      <c r="O28" s="19" t="s">
        <v>96</v>
      </c>
      <c r="P28" s="85" t="s">
        <v>238</v>
      </c>
      <c r="Q28" s="10" t="s">
        <v>239</v>
      </c>
      <c r="R28" s="10" t="s">
        <v>240</v>
      </c>
      <c r="S28" s="10">
        <v>3</v>
      </c>
      <c r="T28" s="10">
        <v>2017</v>
      </c>
      <c r="U28" s="10">
        <v>2017</v>
      </c>
      <c r="V28" s="10">
        <v>4</v>
      </c>
      <c r="W28" s="10"/>
      <c r="X28" s="10">
        <v>4</v>
      </c>
      <c r="Y28" s="10">
        <v>222.9</v>
      </c>
      <c r="Z28" s="10">
        <v>891.6</v>
      </c>
      <c r="AA28" s="10" t="s">
        <v>245</v>
      </c>
    </row>
    <row r="29" spans="1:35" s="10" customFormat="1" x14ac:dyDescent="0.25">
      <c r="A29" s="10" t="s">
        <v>42</v>
      </c>
      <c r="B29" s="10" t="s">
        <v>43</v>
      </c>
      <c r="C29" s="16" t="s">
        <v>19</v>
      </c>
      <c r="D29" s="10" t="s">
        <v>72</v>
      </c>
      <c r="E29" s="20">
        <v>3</v>
      </c>
      <c r="F29" s="2">
        <v>2013</v>
      </c>
      <c r="G29" s="2">
        <v>2013</v>
      </c>
      <c r="H29" s="2">
        <v>8</v>
      </c>
      <c r="N29" s="4"/>
      <c r="O29" s="19" t="s">
        <v>96</v>
      </c>
      <c r="P29" s="85"/>
    </row>
    <row r="30" spans="1:35" s="10" customFormat="1" x14ac:dyDescent="0.25">
      <c r="A30" s="10" t="s">
        <v>42</v>
      </c>
      <c r="B30" s="10" t="s">
        <v>43</v>
      </c>
      <c r="C30" s="16" t="s">
        <v>19</v>
      </c>
      <c r="D30" s="10" t="s">
        <v>72</v>
      </c>
      <c r="E30" s="20">
        <v>3</v>
      </c>
      <c r="F30" s="2">
        <v>2017</v>
      </c>
      <c r="G30" s="2">
        <v>2017</v>
      </c>
      <c r="H30" s="2">
        <v>1</v>
      </c>
      <c r="N30" s="4"/>
      <c r="O30" s="19" t="s">
        <v>96</v>
      </c>
      <c r="P30" s="10" t="s">
        <v>242</v>
      </c>
      <c r="Q30" s="10" t="s">
        <v>246</v>
      </c>
      <c r="R30" s="10" t="s">
        <v>240</v>
      </c>
      <c r="S30" s="10">
        <v>3</v>
      </c>
      <c r="T30" s="10">
        <v>2013</v>
      </c>
      <c r="U30" s="10">
        <v>2013</v>
      </c>
      <c r="V30" s="10">
        <v>7</v>
      </c>
      <c r="X30" s="10">
        <v>7</v>
      </c>
      <c r="Y30" s="10">
        <v>119.2</v>
      </c>
      <c r="Z30" s="66">
        <v>834.4</v>
      </c>
      <c r="AA30" s="10" t="s">
        <v>244</v>
      </c>
    </row>
    <row r="31" spans="1:35" s="10" customFormat="1" x14ac:dyDescent="0.25">
      <c r="A31" s="10" t="s">
        <v>74</v>
      </c>
      <c r="B31" s="10" t="s">
        <v>89</v>
      </c>
      <c r="C31" s="16" t="s">
        <v>19</v>
      </c>
      <c r="D31" s="10" t="s">
        <v>72</v>
      </c>
      <c r="E31" s="20">
        <v>3</v>
      </c>
      <c r="F31" s="2">
        <v>2013</v>
      </c>
      <c r="G31" s="2">
        <v>2013</v>
      </c>
      <c r="H31" s="2">
        <v>10</v>
      </c>
      <c r="N31" s="4"/>
      <c r="O31" s="19" t="s">
        <v>96</v>
      </c>
    </row>
    <row r="32" spans="1:35" s="10" customFormat="1" x14ac:dyDescent="0.25">
      <c r="A32" s="44" t="s">
        <v>88</v>
      </c>
      <c r="B32" s="10" t="s">
        <v>90</v>
      </c>
      <c r="C32" s="16"/>
      <c r="D32" s="10" t="s">
        <v>72</v>
      </c>
      <c r="E32" s="20">
        <v>3</v>
      </c>
      <c r="F32" s="2">
        <v>2016</v>
      </c>
      <c r="G32" s="2">
        <v>2016</v>
      </c>
      <c r="H32" s="2">
        <v>10</v>
      </c>
      <c r="M32" s="4">
        <v>580.79999999999995</v>
      </c>
      <c r="N32" s="4">
        <f>H32*M32</f>
        <v>5808</v>
      </c>
      <c r="O32" s="10" t="s">
        <v>94</v>
      </c>
    </row>
    <row r="33" spans="1:30" s="10" customFormat="1" x14ac:dyDescent="0.25">
      <c r="A33" s="10" t="s">
        <v>48</v>
      </c>
      <c r="B33" s="10" t="s">
        <v>91</v>
      </c>
      <c r="C33" s="16" t="s">
        <v>19</v>
      </c>
      <c r="D33" s="22" t="s">
        <v>72</v>
      </c>
      <c r="E33" s="20">
        <v>3</v>
      </c>
      <c r="F33" s="2">
        <v>2013</v>
      </c>
      <c r="G33" s="2">
        <v>2013</v>
      </c>
      <c r="H33" s="2">
        <v>8</v>
      </c>
      <c r="N33" s="4"/>
      <c r="O33" s="19" t="s">
        <v>96</v>
      </c>
    </row>
    <row r="34" spans="1:30" s="10" customFormat="1" x14ac:dyDescent="0.25">
      <c r="A34" s="45" t="s">
        <v>79</v>
      </c>
      <c r="B34" s="10" t="s">
        <v>93</v>
      </c>
      <c r="C34" s="16" t="s">
        <v>19</v>
      </c>
      <c r="D34" s="22" t="s">
        <v>72</v>
      </c>
      <c r="E34" s="20">
        <v>3</v>
      </c>
      <c r="F34" s="2">
        <v>2013</v>
      </c>
      <c r="G34" s="2">
        <v>2013</v>
      </c>
      <c r="H34" s="2">
        <v>8</v>
      </c>
      <c r="N34" s="4"/>
      <c r="O34" s="19" t="s">
        <v>96</v>
      </c>
    </row>
    <row r="35" spans="1:30" s="10" customFormat="1" x14ac:dyDescent="0.25">
      <c r="A35" s="10" t="s">
        <v>86</v>
      </c>
      <c r="B35" s="10" t="s">
        <v>54</v>
      </c>
      <c r="C35" s="16"/>
      <c r="D35" s="22" t="s">
        <v>72</v>
      </c>
      <c r="E35" s="20">
        <v>3</v>
      </c>
      <c r="F35" s="2">
        <v>2013</v>
      </c>
      <c r="G35" s="2">
        <v>2013</v>
      </c>
      <c r="H35" s="2">
        <v>8</v>
      </c>
      <c r="M35" s="47">
        <v>174.6</v>
      </c>
      <c r="N35" s="4">
        <f>H35*M35</f>
        <v>1396.8</v>
      </c>
      <c r="O35" s="19" t="s">
        <v>96</v>
      </c>
    </row>
    <row r="36" spans="1:30" x14ac:dyDescent="0.25">
      <c r="A36" s="10" t="s">
        <v>87</v>
      </c>
      <c r="B36" s="10" t="s">
        <v>58</v>
      </c>
      <c r="C36" s="16"/>
      <c r="D36" s="22" t="s">
        <v>72</v>
      </c>
      <c r="E36" s="20">
        <v>3</v>
      </c>
      <c r="F36" s="2">
        <v>2013</v>
      </c>
      <c r="G36" s="2">
        <v>2013</v>
      </c>
      <c r="H36" s="2">
        <v>8</v>
      </c>
      <c r="K36" s="20"/>
      <c r="M36" s="49">
        <v>201.78</v>
      </c>
      <c r="N36" s="4">
        <f>H36*M36</f>
        <v>1614.24</v>
      </c>
      <c r="O36" s="19" t="s">
        <v>96</v>
      </c>
      <c r="P36" s="10"/>
      <c r="Q36" s="10"/>
      <c r="R36" s="10"/>
      <c r="T36" s="10"/>
      <c r="U36" s="10"/>
      <c r="Y36" s="10"/>
      <c r="Z36" s="4"/>
      <c r="AA36" s="19"/>
    </row>
    <row r="37" spans="1:30" s="10" customFormat="1" x14ac:dyDescent="0.25">
      <c r="A37" s="10" t="s">
        <v>81</v>
      </c>
      <c r="B37" s="10" t="s">
        <v>92</v>
      </c>
      <c r="C37" s="16"/>
      <c r="D37" s="22" t="s">
        <v>83</v>
      </c>
      <c r="E37" s="20">
        <v>3</v>
      </c>
      <c r="F37" s="2">
        <v>2013</v>
      </c>
      <c r="G37" s="2">
        <v>2013</v>
      </c>
      <c r="H37" s="2">
        <v>8</v>
      </c>
      <c r="K37" s="20"/>
      <c r="M37" s="46">
        <v>403</v>
      </c>
      <c r="N37" s="47">
        <f>H37*M37</f>
        <v>3224</v>
      </c>
      <c r="O37" s="48" t="s">
        <v>95</v>
      </c>
      <c r="Z37" s="4"/>
      <c r="AA37" s="19"/>
    </row>
    <row r="38" spans="1:30" x14ac:dyDescent="0.25">
      <c r="A38" s="10"/>
      <c r="B38" s="10"/>
      <c r="C38" s="16"/>
      <c r="D38" s="10"/>
      <c r="E38" s="20"/>
      <c r="F38" s="2"/>
      <c r="G38" s="2"/>
      <c r="H38" s="20"/>
      <c r="K38" s="20"/>
      <c r="N38" s="4">
        <f>SUM(N28:N37)</f>
        <v>12043.04</v>
      </c>
      <c r="O38" s="19"/>
    </row>
    <row r="39" spans="1:30" ht="18.75" x14ac:dyDescent="0.3">
      <c r="A39" s="59" t="s">
        <v>27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</row>
    <row r="40" spans="1:30" x14ac:dyDescent="0.25">
      <c r="A40" s="10" t="s">
        <v>97</v>
      </c>
      <c r="B40" s="10" t="s">
        <v>1</v>
      </c>
      <c r="C40" s="16" t="s">
        <v>19</v>
      </c>
      <c r="D40" s="22" t="s">
        <v>72</v>
      </c>
      <c r="E40" s="20">
        <v>4</v>
      </c>
      <c r="F40" s="20">
        <v>2014</v>
      </c>
      <c r="G40" s="20">
        <v>2014</v>
      </c>
      <c r="H40" s="20">
        <v>8</v>
      </c>
      <c r="K40" s="20"/>
      <c r="M40" s="50">
        <v>436.01</v>
      </c>
      <c r="N40" s="51">
        <f>M40*H40</f>
        <v>3488.08</v>
      </c>
      <c r="O40" s="27" t="s">
        <v>98</v>
      </c>
      <c r="P40" s="85" t="s">
        <v>238</v>
      </c>
      <c r="Q40" s="10" t="s">
        <v>239</v>
      </c>
      <c r="R40" s="10" t="s">
        <v>240</v>
      </c>
      <c r="S40" s="10">
        <v>4</v>
      </c>
      <c r="T40" s="10">
        <v>2017</v>
      </c>
      <c r="U40" s="10">
        <v>2017</v>
      </c>
      <c r="V40" s="10">
        <v>5</v>
      </c>
      <c r="W40" s="10"/>
      <c r="X40" s="10">
        <v>5</v>
      </c>
      <c r="Y40" s="10">
        <v>222.9</v>
      </c>
      <c r="Z40" s="10">
        <v>1114.5</v>
      </c>
      <c r="AA40" s="10" t="s">
        <v>247</v>
      </c>
    </row>
    <row r="41" spans="1:30" x14ac:dyDescent="0.25">
      <c r="A41" s="10" t="s">
        <v>42</v>
      </c>
      <c r="B41" s="10" t="s">
        <v>43</v>
      </c>
      <c r="C41" s="16" t="s">
        <v>19</v>
      </c>
      <c r="D41" s="10" t="s">
        <v>72</v>
      </c>
      <c r="E41" s="20">
        <v>4</v>
      </c>
      <c r="F41" s="2">
        <v>2014</v>
      </c>
      <c r="G41" s="2">
        <v>2014</v>
      </c>
      <c r="H41" s="2">
        <v>8</v>
      </c>
      <c r="K41" s="20"/>
      <c r="M41" s="52">
        <v>436.01</v>
      </c>
      <c r="N41" s="53">
        <f>H41*M41</f>
        <v>3488.08</v>
      </c>
      <c r="O41" s="10" t="s">
        <v>101</v>
      </c>
      <c r="P41" s="85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30" s="10" customFormat="1" x14ac:dyDescent="0.25">
      <c r="A42" s="10" t="s">
        <v>74</v>
      </c>
      <c r="B42" s="10" t="s">
        <v>89</v>
      </c>
      <c r="C42" s="10" t="s">
        <v>19</v>
      </c>
      <c r="D42" s="10" t="s">
        <v>72</v>
      </c>
      <c r="E42" s="20">
        <v>4</v>
      </c>
      <c r="F42" s="2">
        <v>2014</v>
      </c>
      <c r="G42" s="2">
        <v>2014</v>
      </c>
      <c r="H42" s="2">
        <v>8</v>
      </c>
      <c r="K42" s="20"/>
      <c r="M42" s="50">
        <v>436.01</v>
      </c>
      <c r="N42" s="54">
        <f>H42*M42</f>
        <v>3488.08</v>
      </c>
      <c r="O42" s="10" t="s">
        <v>101</v>
      </c>
      <c r="P42" s="85"/>
    </row>
    <row r="43" spans="1:30" s="10" customFormat="1" x14ac:dyDescent="0.25">
      <c r="A43" s="44" t="s">
        <v>85</v>
      </c>
      <c r="B43" s="10" t="s">
        <v>90</v>
      </c>
      <c r="D43" s="10" t="s">
        <v>72</v>
      </c>
      <c r="E43" s="20">
        <v>4</v>
      </c>
      <c r="F43" s="2">
        <v>2017</v>
      </c>
      <c r="G43" s="2">
        <v>2017</v>
      </c>
      <c r="H43" s="2">
        <v>7</v>
      </c>
      <c r="K43" s="20"/>
      <c r="M43" s="52">
        <v>480.04</v>
      </c>
      <c r="N43" s="55">
        <f>M43*H43</f>
        <v>3360.28</v>
      </c>
      <c r="O43" s="10" t="s">
        <v>102</v>
      </c>
      <c r="P43" s="10" t="s">
        <v>242</v>
      </c>
      <c r="Q43" s="10" t="s">
        <v>248</v>
      </c>
      <c r="R43" s="10" t="s">
        <v>240</v>
      </c>
      <c r="S43" s="10">
        <v>4</v>
      </c>
      <c r="T43" s="10">
        <v>2013</v>
      </c>
      <c r="U43" s="10">
        <v>2013</v>
      </c>
      <c r="V43" s="10">
        <v>10</v>
      </c>
      <c r="X43" s="10">
        <v>10</v>
      </c>
      <c r="Y43" s="66">
        <v>132.1</v>
      </c>
      <c r="Z43" s="66">
        <v>1321</v>
      </c>
      <c r="AA43" s="10" t="s">
        <v>249</v>
      </c>
    </row>
    <row r="44" spans="1:30" s="10" customFormat="1" x14ac:dyDescent="0.25">
      <c r="A44" s="10" t="s">
        <v>48</v>
      </c>
      <c r="B44" s="10" t="s">
        <v>91</v>
      </c>
      <c r="C44" s="10" t="s">
        <v>19</v>
      </c>
      <c r="D44" s="10" t="s">
        <v>72</v>
      </c>
      <c r="E44" s="20">
        <v>4</v>
      </c>
      <c r="F44" s="2">
        <v>2014</v>
      </c>
      <c r="G44" s="2">
        <v>2014</v>
      </c>
      <c r="H44" s="2">
        <v>8</v>
      </c>
      <c r="K44" s="20"/>
      <c r="M44" s="52">
        <v>436.01</v>
      </c>
      <c r="N44" s="55">
        <f>H44*M44</f>
        <v>3488.08</v>
      </c>
      <c r="O44" s="10" t="s">
        <v>101</v>
      </c>
    </row>
    <row r="45" spans="1:30" x14ac:dyDescent="0.25">
      <c r="A45" s="10" t="s">
        <v>99</v>
      </c>
      <c r="B45" s="10" t="s">
        <v>52</v>
      </c>
      <c r="C45" s="10"/>
      <c r="D45" s="10" t="s">
        <v>72</v>
      </c>
      <c r="E45" s="20">
        <v>4</v>
      </c>
      <c r="F45" s="2">
        <v>2014</v>
      </c>
      <c r="G45" s="2">
        <v>2014</v>
      </c>
      <c r="H45" s="2">
        <v>10</v>
      </c>
      <c r="K45" s="20"/>
      <c r="M45" s="52">
        <v>242.22</v>
      </c>
      <c r="N45" s="55">
        <f>M45*H45</f>
        <v>2422.1999999999998</v>
      </c>
      <c r="O45" s="10" t="s">
        <v>101</v>
      </c>
    </row>
    <row r="46" spans="1:30" x14ac:dyDescent="0.25">
      <c r="A46" s="10" t="s">
        <v>86</v>
      </c>
      <c r="B46" s="10" t="s">
        <v>54</v>
      </c>
      <c r="C46" s="10"/>
      <c r="D46" s="10" t="s">
        <v>72</v>
      </c>
      <c r="E46" s="20">
        <v>4</v>
      </c>
      <c r="F46" s="2">
        <v>2014</v>
      </c>
      <c r="G46" s="2">
        <v>2014</v>
      </c>
      <c r="H46" s="2">
        <v>8</v>
      </c>
      <c r="K46" s="20"/>
      <c r="M46" s="52">
        <v>237.93</v>
      </c>
      <c r="N46" s="55">
        <f>M46*H46</f>
        <v>1903.44</v>
      </c>
      <c r="O46" s="10" t="s">
        <v>101</v>
      </c>
    </row>
    <row r="47" spans="1:30" x14ac:dyDescent="0.25">
      <c r="A47" s="10" t="s">
        <v>87</v>
      </c>
      <c r="B47" s="10" t="s">
        <v>58</v>
      </c>
      <c r="C47" s="10"/>
      <c r="D47" s="10" t="s">
        <v>72</v>
      </c>
      <c r="E47" s="20">
        <v>4</v>
      </c>
      <c r="F47" s="2">
        <v>2014</v>
      </c>
      <c r="G47" s="2">
        <v>2014</v>
      </c>
      <c r="H47" s="2">
        <v>8</v>
      </c>
      <c r="M47" s="50">
        <v>275.52999999999997</v>
      </c>
      <c r="N47" s="54">
        <f>M47*H47</f>
        <v>2204.2399999999998</v>
      </c>
      <c r="O47" s="10" t="s">
        <v>101</v>
      </c>
    </row>
    <row r="48" spans="1:30" x14ac:dyDescent="0.25">
      <c r="A48" s="10" t="s">
        <v>81</v>
      </c>
      <c r="B48" s="10" t="s">
        <v>92</v>
      </c>
      <c r="C48" s="2"/>
      <c r="D48" s="10" t="s">
        <v>100</v>
      </c>
      <c r="E48" s="20">
        <v>4</v>
      </c>
      <c r="F48" s="2">
        <v>2014</v>
      </c>
      <c r="G48" s="2">
        <v>2014</v>
      </c>
      <c r="H48" s="2">
        <v>8</v>
      </c>
      <c r="M48" s="56">
        <v>569.85</v>
      </c>
      <c r="N48" s="55">
        <f>M48*H48</f>
        <v>4558.8</v>
      </c>
      <c r="O48" s="10" t="s">
        <v>103</v>
      </c>
    </row>
    <row r="49" spans="1:30" x14ac:dyDescent="0.25">
      <c r="A49" s="45" t="s">
        <v>79</v>
      </c>
      <c r="B49" s="10" t="s">
        <v>80</v>
      </c>
      <c r="C49" s="2" t="s">
        <v>19</v>
      </c>
      <c r="D49" s="10" t="s">
        <v>72</v>
      </c>
      <c r="E49" s="20">
        <v>4</v>
      </c>
      <c r="F49" s="20">
        <v>2014</v>
      </c>
      <c r="G49" s="20">
        <v>2014</v>
      </c>
      <c r="H49" s="20">
        <v>8</v>
      </c>
      <c r="M49" s="57">
        <v>497.96</v>
      </c>
      <c r="N49" s="49">
        <f>H49*M49</f>
        <v>3983.68</v>
      </c>
      <c r="O49" s="10" t="s">
        <v>101</v>
      </c>
    </row>
    <row r="50" spans="1:30" x14ac:dyDescent="0.25">
      <c r="A50" s="22" t="s">
        <v>105</v>
      </c>
      <c r="B50" s="22" t="s">
        <v>104</v>
      </c>
      <c r="D50" s="22" t="s">
        <v>72</v>
      </c>
      <c r="E50" s="20">
        <v>4</v>
      </c>
      <c r="F50" s="20">
        <v>2023</v>
      </c>
      <c r="G50" s="20">
        <v>2023</v>
      </c>
      <c r="H50" s="20">
        <v>1</v>
      </c>
      <c r="M50" s="10">
        <v>768.5</v>
      </c>
      <c r="N50" s="4">
        <f>H50*M50</f>
        <v>768.5</v>
      </c>
      <c r="O50" s="10" t="s">
        <v>57</v>
      </c>
    </row>
    <row r="51" spans="1:30" x14ac:dyDescent="0.25">
      <c r="A51" s="10"/>
      <c r="B51" s="10"/>
      <c r="D51" s="10"/>
      <c r="E51" s="20"/>
      <c r="F51" s="2"/>
      <c r="G51" s="2"/>
      <c r="H51" s="20"/>
      <c r="N51" s="4">
        <f>SUM(N40:N50)</f>
        <v>33153.459999999992</v>
      </c>
      <c r="O51" s="10"/>
    </row>
    <row r="52" spans="1:30" ht="18.75" x14ac:dyDescent="0.3">
      <c r="A52" s="59" t="s">
        <v>28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</row>
    <row r="53" spans="1:30" s="10" customFormat="1" x14ac:dyDescent="0.25">
      <c r="A53" s="22" t="s">
        <v>106</v>
      </c>
      <c r="B53" s="10" t="s">
        <v>43</v>
      </c>
      <c r="C53" s="2" t="s">
        <v>19</v>
      </c>
      <c r="D53" s="10" t="s">
        <v>72</v>
      </c>
      <c r="E53" s="20">
        <v>5</v>
      </c>
      <c r="F53" s="2">
        <v>2023</v>
      </c>
      <c r="G53" s="2">
        <v>2023</v>
      </c>
      <c r="H53" s="20">
        <v>6</v>
      </c>
      <c r="M53" s="10">
        <v>1105.5</v>
      </c>
      <c r="N53" s="4">
        <f t="shared" ref="N53:N58" si="2">H53*M53</f>
        <v>6633</v>
      </c>
      <c r="O53" s="10" t="s">
        <v>57</v>
      </c>
      <c r="P53" s="21"/>
      <c r="Q53" s="21"/>
      <c r="S53" s="24"/>
      <c r="Z53" s="4"/>
    </row>
    <row r="54" spans="1:30" s="10" customFormat="1" x14ac:dyDescent="0.25">
      <c r="A54" s="22" t="s">
        <v>108</v>
      </c>
      <c r="B54" s="10" t="s">
        <v>107</v>
      </c>
      <c r="C54" s="16" t="s">
        <v>19</v>
      </c>
      <c r="D54" s="10" t="s">
        <v>72</v>
      </c>
      <c r="E54" s="20">
        <v>5</v>
      </c>
      <c r="F54" s="2">
        <v>2023</v>
      </c>
      <c r="G54" s="2">
        <v>2023</v>
      </c>
      <c r="H54" s="20">
        <v>6</v>
      </c>
      <c r="M54" s="10">
        <v>1347.5</v>
      </c>
      <c r="N54" s="4">
        <f t="shared" si="2"/>
        <v>8085</v>
      </c>
      <c r="O54" s="10" t="s">
        <v>57</v>
      </c>
      <c r="P54" s="21"/>
      <c r="Q54" s="21"/>
      <c r="S54" s="24"/>
      <c r="Z54" s="4"/>
    </row>
    <row r="55" spans="1:30" s="10" customFormat="1" x14ac:dyDescent="0.25">
      <c r="A55" s="22" t="s">
        <v>109</v>
      </c>
      <c r="B55" s="10" t="s">
        <v>80</v>
      </c>
      <c r="C55" s="16"/>
      <c r="D55" s="10" t="s">
        <v>72</v>
      </c>
      <c r="E55" s="20">
        <v>5</v>
      </c>
      <c r="F55" s="2">
        <v>2023</v>
      </c>
      <c r="G55" s="2">
        <v>2023</v>
      </c>
      <c r="H55" s="20">
        <v>6</v>
      </c>
      <c r="M55" s="10">
        <v>1043.9000000000001</v>
      </c>
      <c r="N55" s="4">
        <f t="shared" si="2"/>
        <v>6263.4000000000005</v>
      </c>
      <c r="O55" s="10" t="s">
        <v>57</v>
      </c>
      <c r="P55" s="34"/>
      <c r="Q55" s="30"/>
      <c r="R55" s="32"/>
      <c r="S55" s="35"/>
      <c r="T55" s="32"/>
      <c r="U55" s="32"/>
      <c r="V55" s="32"/>
      <c r="W55" s="32"/>
      <c r="X55" s="32"/>
      <c r="Z55" s="4"/>
    </row>
    <row r="56" spans="1:30" x14ac:dyDescent="0.25">
      <c r="A56" s="22" t="s">
        <v>111</v>
      </c>
      <c r="B56" s="10" t="s">
        <v>110</v>
      </c>
      <c r="C56" s="16" t="s">
        <v>19</v>
      </c>
      <c r="D56" s="10" t="s">
        <v>72</v>
      </c>
      <c r="E56" s="20">
        <v>5</v>
      </c>
      <c r="F56" s="2">
        <v>2023</v>
      </c>
      <c r="G56" s="2">
        <v>2023</v>
      </c>
      <c r="H56" s="20">
        <v>6</v>
      </c>
      <c r="M56">
        <v>1184.7</v>
      </c>
      <c r="N56" s="4">
        <f t="shared" si="2"/>
        <v>7108.2000000000007</v>
      </c>
      <c r="O56" s="10" t="s">
        <v>57</v>
      </c>
      <c r="P56" s="34"/>
      <c r="Q56" s="30"/>
      <c r="R56" s="32"/>
      <c r="S56" s="35"/>
      <c r="T56" s="32"/>
      <c r="U56" s="32"/>
      <c r="V56" s="32"/>
      <c r="W56" s="32"/>
      <c r="X56" s="32"/>
      <c r="Y56" s="32"/>
      <c r="Z56" s="4"/>
      <c r="AA56" s="19"/>
    </row>
    <row r="57" spans="1:30" s="10" customFormat="1" x14ac:dyDescent="0.25">
      <c r="A57" s="22" t="s">
        <v>113</v>
      </c>
      <c r="B57" s="10" t="s">
        <v>112</v>
      </c>
      <c r="C57" s="16"/>
      <c r="D57" s="10" t="s">
        <v>72</v>
      </c>
      <c r="E57" s="20">
        <v>5</v>
      </c>
      <c r="F57" s="2">
        <v>2023</v>
      </c>
      <c r="G57" s="2">
        <v>2023</v>
      </c>
      <c r="H57" s="20">
        <v>6</v>
      </c>
      <c r="M57" s="10">
        <v>822.25</v>
      </c>
      <c r="N57" s="4">
        <f t="shared" si="2"/>
        <v>4933.5</v>
      </c>
      <c r="O57" s="10" t="s">
        <v>57</v>
      </c>
      <c r="P57" s="25"/>
      <c r="Q57" s="21"/>
      <c r="S57" s="24"/>
      <c r="Z57" s="4"/>
      <c r="AA57" s="19"/>
    </row>
    <row r="58" spans="1:30" s="10" customFormat="1" x14ac:dyDescent="0.25">
      <c r="A58" s="45" t="s">
        <v>116</v>
      </c>
      <c r="B58" s="10" t="s">
        <v>117</v>
      </c>
      <c r="C58" s="16"/>
      <c r="D58" s="10" t="s">
        <v>72</v>
      </c>
      <c r="E58" s="20">
        <v>5</v>
      </c>
      <c r="F58" s="2">
        <v>2023</v>
      </c>
      <c r="G58" s="2">
        <v>2023</v>
      </c>
      <c r="H58" s="20">
        <v>6</v>
      </c>
      <c r="M58" s="10">
        <v>789.25</v>
      </c>
      <c r="N58" s="4">
        <f t="shared" si="2"/>
        <v>4735.5</v>
      </c>
      <c r="O58" s="10" t="s">
        <v>57</v>
      </c>
      <c r="P58" s="25"/>
      <c r="Q58" s="21"/>
      <c r="S58" s="24"/>
      <c r="Z58" s="4"/>
      <c r="AA58" s="19"/>
    </row>
    <row r="59" spans="1:30" s="10" customFormat="1" x14ac:dyDescent="0.25">
      <c r="A59" s="45" t="s">
        <v>118</v>
      </c>
      <c r="B59" s="10" t="s">
        <v>58</v>
      </c>
      <c r="C59" s="16"/>
      <c r="D59" s="10" t="s">
        <v>72</v>
      </c>
      <c r="E59" s="20">
        <v>5</v>
      </c>
      <c r="F59" s="2">
        <v>2023</v>
      </c>
      <c r="G59" s="2">
        <v>2023</v>
      </c>
      <c r="H59" s="20">
        <v>3</v>
      </c>
      <c r="M59" s="10">
        <v>702.9</v>
      </c>
      <c r="N59" s="4">
        <f>M59*H59</f>
        <v>2108.6999999999998</v>
      </c>
      <c r="O59" s="10" t="s">
        <v>57</v>
      </c>
      <c r="P59" s="25"/>
      <c r="Q59" s="21"/>
      <c r="S59" s="24"/>
      <c r="Z59" s="4"/>
      <c r="AA59" s="19"/>
    </row>
    <row r="60" spans="1:30" x14ac:dyDescent="0.25">
      <c r="A60" s="22" t="s">
        <v>119</v>
      </c>
      <c r="B60" s="22" t="s">
        <v>54</v>
      </c>
      <c r="C60" s="16"/>
      <c r="D60" s="10" t="s">
        <v>72</v>
      </c>
      <c r="E60" s="20">
        <v>5</v>
      </c>
      <c r="F60" s="2">
        <v>2023</v>
      </c>
      <c r="G60" s="2">
        <v>2023</v>
      </c>
      <c r="H60" s="20">
        <v>3</v>
      </c>
      <c r="M60">
        <v>719.95</v>
      </c>
      <c r="N60" s="4">
        <f>M60*H60</f>
        <v>2159.8500000000004</v>
      </c>
      <c r="O60" s="10" t="s">
        <v>57</v>
      </c>
      <c r="P60" s="25"/>
      <c r="Q60" s="21"/>
      <c r="R60" s="10"/>
      <c r="V60" s="10"/>
      <c r="W60" s="10"/>
      <c r="Y60" s="10"/>
      <c r="Z60" s="4"/>
      <c r="AA60" s="10"/>
    </row>
    <row r="61" spans="1:30" s="10" customFormat="1" x14ac:dyDescent="0.25">
      <c r="A61" s="22" t="s">
        <v>120</v>
      </c>
      <c r="B61" s="22" t="s">
        <v>52</v>
      </c>
      <c r="C61" s="16"/>
      <c r="D61" s="10" t="s">
        <v>72</v>
      </c>
      <c r="E61" s="20">
        <v>5</v>
      </c>
      <c r="F61" s="2">
        <v>2023</v>
      </c>
      <c r="G61" s="2">
        <v>2023</v>
      </c>
      <c r="H61" s="20">
        <v>3</v>
      </c>
      <c r="M61" s="10">
        <v>774.95</v>
      </c>
      <c r="N61" s="4">
        <f>H61*M61</f>
        <v>2324.8500000000004</v>
      </c>
      <c r="O61" s="10" t="s">
        <v>57</v>
      </c>
      <c r="P61" s="25"/>
      <c r="Q61" s="21"/>
      <c r="Z61" s="4"/>
    </row>
    <row r="62" spans="1:30" x14ac:dyDescent="0.25">
      <c r="A62" s="10" t="s">
        <v>55</v>
      </c>
      <c r="B62" s="10" t="s">
        <v>56</v>
      </c>
      <c r="C62" s="16"/>
      <c r="D62" s="10" t="s">
        <v>72</v>
      </c>
      <c r="E62" s="20">
        <v>5</v>
      </c>
      <c r="F62" s="2">
        <v>2023</v>
      </c>
      <c r="G62" s="2">
        <v>2023</v>
      </c>
      <c r="H62" s="20">
        <v>3</v>
      </c>
      <c r="M62" s="10">
        <v>512.6</v>
      </c>
      <c r="N62" s="4">
        <f>H62*M62</f>
        <v>1537.8000000000002</v>
      </c>
      <c r="O62" s="10" t="s">
        <v>57</v>
      </c>
    </row>
    <row r="63" spans="1:30" s="10" customFormat="1" ht="15.75" thickBot="1" x14ac:dyDescent="0.3">
      <c r="A63" s="10" t="s">
        <v>123</v>
      </c>
      <c r="B63" s="10" t="s">
        <v>121</v>
      </c>
      <c r="C63" s="16"/>
      <c r="D63" s="10" t="s">
        <v>122</v>
      </c>
      <c r="E63" s="20">
        <v>5</v>
      </c>
      <c r="F63" s="2">
        <v>2023</v>
      </c>
      <c r="G63" s="2">
        <v>2023</v>
      </c>
      <c r="H63" s="20">
        <v>6</v>
      </c>
      <c r="M63" s="10">
        <v>682</v>
      </c>
      <c r="N63" s="4">
        <f>M63*H63</f>
        <v>4092</v>
      </c>
      <c r="O63" s="10" t="s">
        <v>124</v>
      </c>
    </row>
    <row r="64" spans="1:30" ht="15.75" thickBot="1" x14ac:dyDescent="0.3">
      <c r="A64" s="22" t="s">
        <v>115</v>
      </c>
      <c r="B64" s="58" t="s">
        <v>114</v>
      </c>
      <c r="D64" s="10" t="s">
        <v>72</v>
      </c>
      <c r="E64" s="27">
        <v>5.6</v>
      </c>
      <c r="F64" s="2">
        <v>2023</v>
      </c>
      <c r="G64" s="2">
        <v>2023</v>
      </c>
      <c r="H64" s="20">
        <v>10</v>
      </c>
      <c r="M64" s="10">
        <v>891.55</v>
      </c>
      <c r="N64" s="4">
        <f>H64*M64</f>
        <v>8915.5</v>
      </c>
      <c r="O64" s="10" t="s">
        <v>57</v>
      </c>
    </row>
    <row r="65" spans="1:30" s="10" customFormat="1" x14ac:dyDescent="0.25">
      <c r="A65" s="21"/>
      <c r="B65" s="21"/>
      <c r="E65" s="27"/>
      <c r="F65" s="2"/>
      <c r="G65" s="2"/>
      <c r="H65" s="20"/>
      <c r="N65" s="4"/>
    </row>
    <row r="66" spans="1:30" s="10" customFormat="1" x14ac:dyDescent="0.25">
      <c r="A66" s="21"/>
      <c r="B66" s="21"/>
      <c r="E66" s="20"/>
      <c r="F66" s="2"/>
      <c r="G66" s="2"/>
      <c r="H66" s="20"/>
      <c r="N66" s="4">
        <f>SUM(N53:N65)</f>
        <v>58897.3</v>
      </c>
    </row>
    <row r="67" spans="1:30" x14ac:dyDescent="0.25">
      <c r="A67" s="21"/>
      <c r="B67" s="21"/>
      <c r="D67" s="10"/>
      <c r="E67" s="20"/>
      <c r="F67" s="2"/>
      <c r="G67" s="2"/>
      <c r="H67" s="20"/>
      <c r="O67" s="10"/>
    </row>
    <row r="68" spans="1:30" ht="18.75" x14ac:dyDescent="0.3">
      <c r="A68" s="59" t="s">
        <v>29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</row>
    <row r="69" spans="1:30" x14ac:dyDescent="0.25">
      <c r="A69" s="10" t="s">
        <v>125</v>
      </c>
      <c r="B69" s="10" t="s">
        <v>43</v>
      </c>
      <c r="C69" s="16" t="s">
        <v>19</v>
      </c>
      <c r="D69" s="10" t="s">
        <v>72</v>
      </c>
      <c r="E69" s="20">
        <v>6</v>
      </c>
      <c r="F69" s="2">
        <v>2016</v>
      </c>
      <c r="G69" s="2">
        <v>2016</v>
      </c>
      <c r="H69" s="2">
        <v>9</v>
      </c>
      <c r="M69" s="57">
        <v>565.62</v>
      </c>
      <c r="N69" s="49">
        <f>H69*M69</f>
        <v>5090.58</v>
      </c>
      <c r="O69" s="66" t="s">
        <v>146</v>
      </c>
      <c r="P69" s="33"/>
      <c r="Q69" s="36"/>
      <c r="R69" s="33"/>
      <c r="S69" s="33"/>
      <c r="T69" s="33"/>
      <c r="U69" s="33"/>
      <c r="V69" s="33"/>
      <c r="X69" s="33"/>
      <c r="AA69" s="19"/>
    </row>
    <row r="70" spans="1:30" s="10" customFormat="1" x14ac:dyDescent="0.25">
      <c r="A70" s="10" t="s">
        <v>126</v>
      </c>
      <c r="B70" s="10" t="s">
        <v>107</v>
      </c>
      <c r="C70" s="16" t="s">
        <v>19</v>
      </c>
      <c r="D70" s="10" t="s">
        <v>72</v>
      </c>
      <c r="E70" s="20">
        <v>6</v>
      </c>
      <c r="F70" s="2">
        <v>2016</v>
      </c>
      <c r="G70" s="2">
        <v>2016</v>
      </c>
      <c r="H70" s="2">
        <v>9</v>
      </c>
      <c r="M70" s="57">
        <v>640.64</v>
      </c>
      <c r="N70" s="49">
        <f>H70*M70</f>
        <v>5765.76</v>
      </c>
      <c r="O70" s="66" t="s">
        <v>146</v>
      </c>
      <c r="P70" s="33"/>
      <c r="Q70" s="36"/>
      <c r="R70" s="33"/>
      <c r="S70" s="33"/>
      <c r="T70" s="33"/>
      <c r="U70" s="33"/>
      <c r="V70" s="33"/>
      <c r="X70" s="33"/>
      <c r="AA70" s="19"/>
    </row>
    <row r="71" spans="1:30" x14ac:dyDescent="0.25">
      <c r="A71" s="42" t="s">
        <v>127</v>
      </c>
      <c r="B71" s="42" t="s">
        <v>92</v>
      </c>
      <c r="C71" s="42"/>
      <c r="D71" s="42" t="s">
        <v>100</v>
      </c>
      <c r="E71" s="20">
        <v>6</v>
      </c>
      <c r="F71" s="42">
        <v>2014</v>
      </c>
      <c r="G71" s="42">
        <v>2014</v>
      </c>
      <c r="H71" s="42">
        <v>4</v>
      </c>
      <c r="K71" s="20"/>
      <c r="M71" s="57">
        <v>247</v>
      </c>
      <c r="N71" s="49">
        <f>H71*M71</f>
        <v>988</v>
      </c>
      <c r="O71" s="66" t="s">
        <v>147</v>
      </c>
      <c r="P71" s="21"/>
      <c r="Q71" s="21"/>
      <c r="R71" s="10"/>
      <c r="Y71" s="10"/>
      <c r="Z71" s="4"/>
      <c r="AA71" s="10"/>
    </row>
    <row r="72" spans="1:30" s="10" customFormat="1" x14ac:dyDescent="0.25">
      <c r="A72" s="42" t="s">
        <v>128</v>
      </c>
      <c r="B72" s="42" t="s">
        <v>129</v>
      </c>
      <c r="C72" s="64" t="s">
        <v>19</v>
      </c>
      <c r="D72" s="42" t="s">
        <v>130</v>
      </c>
      <c r="E72" s="20">
        <v>6</v>
      </c>
      <c r="F72" s="42">
        <v>2017</v>
      </c>
      <c r="G72" s="42">
        <v>2017</v>
      </c>
      <c r="H72" s="42">
        <v>9</v>
      </c>
      <c r="K72" s="20"/>
      <c r="M72" s="57">
        <v>654</v>
      </c>
      <c r="N72" s="49">
        <f>H72*M72</f>
        <v>5886</v>
      </c>
      <c r="O72" s="10" t="s">
        <v>148</v>
      </c>
      <c r="P72" s="21"/>
      <c r="Q72" s="21"/>
      <c r="Z72" s="4"/>
    </row>
    <row r="73" spans="1:30" s="10" customFormat="1" x14ac:dyDescent="0.25">
      <c r="A73" s="10" t="s">
        <v>131</v>
      </c>
      <c r="B73" s="10" t="s">
        <v>90</v>
      </c>
      <c r="C73" s="2"/>
      <c r="D73" s="10" t="s">
        <v>72</v>
      </c>
      <c r="E73" s="20">
        <v>6</v>
      </c>
      <c r="F73" s="2">
        <v>2016</v>
      </c>
      <c r="G73" s="2">
        <v>2016</v>
      </c>
      <c r="H73" s="2">
        <v>9</v>
      </c>
      <c r="K73" s="20"/>
      <c r="M73" s="57">
        <v>527.89</v>
      </c>
      <c r="N73" s="49">
        <f>H73*M73</f>
        <v>4751.01</v>
      </c>
      <c r="O73" s="66" t="s">
        <v>149</v>
      </c>
      <c r="P73" s="21"/>
      <c r="Q73" s="21"/>
      <c r="Z73" s="4"/>
    </row>
    <row r="74" spans="1:30" x14ac:dyDescent="0.25">
      <c r="A74" s="10" t="s">
        <v>79</v>
      </c>
      <c r="B74" s="10" t="s">
        <v>132</v>
      </c>
      <c r="C74" s="65" t="s">
        <v>19</v>
      </c>
      <c r="D74" s="10" t="s">
        <v>72</v>
      </c>
      <c r="E74" s="20">
        <v>6</v>
      </c>
      <c r="F74" s="2">
        <v>2016</v>
      </c>
      <c r="G74" s="2">
        <v>2016</v>
      </c>
      <c r="H74" s="2">
        <v>7</v>
      </c>
      <c r="K74" s="20"/>
      <c r="M74" s="57">
        <v>621.6</v>
      </c>
      <c r="N74" s="49">
        <f>H74*M74</f>
        <v>4351.2</v>
      </c>
      <c r="O74" s="66" t="s">
        <v>94</v>
      </c>
      <c r="P74" s="21"/>
      <c r="Q74" s="21"/>
      <c r="R74" s="10"/>
      <c r="U74" s="10"/>
      <c r="Y74" s="10"/>
      <c r="Z74" s="4"/>
      <c r="AA74" s="10"/>
    </row>
    <row r="75" spans="1:30" x14ac:dyDescent="0.25">
      <c r="A75" s="10" t="s">
        <v>133</v>
      </c>
      <c r="B75" s="10" t="s">
        <v>110</v>
      </c>
      <c r="C75" s="2"/>
      <c r="D75" s="10" t="s">
        <v>72</v>
      </c>
      <c r="E75" s="20">
        <v>6</v>
      </c>
      <c r="F75" s="2">
        <v>2016</v>
      </c>
      <c r="G75" s="2">
        <v>2016</v>
      </c>
      <c r="H75" s="2">
        <v>9</v>
      </c>
      <c r="K75" s="20"/>
      <c r="M75" s="57">
        <v>403.59</v>
      </c>
      <c r="N75" s="49">
        <f>H75*M75</f>
        <v>3632.31</v>
      </c>
      <c r="O75" s="66" t="s">
        <v>146</v>
      </c>
      <c r="P75" s="25"/>
      <c r="Q75" s="21"/>
      <c r="R75" s="10"/>
      <c r="T75" s="10"/>
      <c r="U75" s="10"/>
      <c r="Y75" s="10"/>
      <c r="Z75" s="4"/>
      <c r="AA75" s="10"/>
    </row>
    <row r="76" spans="1:30" s="10" customFormat="1" x14ac:dyDescent="0.25">
      <c r="A76" s="10" t="s">
        <v>134</v>
      </c>
      <c r="B76" s="10" t="s">
        <v>135</v>
      </c>
      <c r="C76" s="2"/>
      <c r="D76" s="10" t="s">
        <v>72</v>
      </c>
      <c r="E76" s="20">
        <v>6</v>
      </c>
      <c r="F76" s="2">
        <v>2016</v>
      </c>
      <c r="G76" s="2">
        <v>2016</v>
      </c>
      <c r="H76" s="2">
        <v>9</v>
      </c>
      <c r="K76" s="20"/>
      <c r="M76" s="57">
        <v>368.72</v>
      </c>
      <c r="N76" s="49">
        <f>H76*M76</f>
        <v>3318.4800000000005</v>
      </c>
      <c r="O76" s="66" t="s">
        <v>146</v>
      </c>
      <c r="P76" s="25"/>
      <c r="Q76" s="21"/>
      <c r="Z76" s="4"/>
    </row>
    <row r="77" spans="1:30" x14ac:dyDescent="0.25">
      <c r="A77" s="10" t="s">
        <v>136</v>
      </c>
      <c r="B77" s="10" t="s">
        <v>137</v>
      </c>
      <c r="C77" s="2"/>
      <c r="D77" s="10" t="s">
        <v>138</v>
      </c>
      <c r="E77" s="20">
        <v>6</v>
      </c>
      <c r="F77" s="2">
        <v>2016</v>
      </c>
      <c r="G77" s="2">
        <v>2016</v>
      </c>
      <c r="H77" s="2">
        <v>9</v>
      </c>
      <c r="K77" s="20"/>
      <c r="M77" s="57">
        <v>250</v>
      </c>
      <c r="N77" s="49">
        <f>H77*M77</f>
        <v>2250</v>
      </c>
      <c r="O77" s="66" t="s">
        <v>150</v>
      </c>
    </row>
    <row r="78" spans="1:30" x14ac:dyDescent="0.25">
      <c r="A78" s="10" t="s">
        <v>139</v>
      </c>
      <c r="B78" s="10" t="s">
        <v>140</v>
      </c>
      <c r="C78" s="2"/>
      <c r="D78" s="10" t="s">
        <v>72</v>
      </c>
      <c r="E78" s="20">
        <v>6</v>
      </c>
      <c r="F78" s="2">
        <v>2016</v>
      </c>
      <c r="G78" s="2">
        <v>2016</v>
      </c>
      <c r="H78" s="2">
        <v>9</v>
      </c>
      <c r="K78" s="20"/>
      <c r="M78" s="57">
        <v>414.26</v>
      </c>
      <c r="N78" s="49">
        <f>H78*M78</f>
        <v>3728.34</v>
      </c>
      <c r="O78" s="66" t="s">
        <v>146</v>
      </c>
    </row>
    <row r="79" spans="1:30" x14ac:dyDescent="0.25">
      <c r="A79" s="10" t="s">
        <v>141</v>
      </c>
      <c r="B79" s="10" t="s">
        <v>142</v>
      </c>
      <c r="C79" s="2"/>
      <c r="D79" s="10" t="s">
        <v>138</v>
      </c>
      <c r="E79" s="20">
        <v>6</v>
      </c>
      <c r="F79" s="2">
        <v>2016</v>
      </c>
      <c r="G79" s="2">
        <v>2016</v>
      </c>
      <c r="H79" s="2">
        <v>9</v>
      </c>
      <c r="K79" s="20"/>
      <c r="M79" s="57">
        <v>300</v>
      </c>
      <c r="N79" s="49">
        <f>H79*M79</f>
        <v>2700</v>
      </c>
      <c r="O79" s="66" t="s">
        <v>150</v>
      </c>
    </row>
    <row r="80" spans="1:30" s="10" customFormat="1" x14ac:dyDescent="0.25">
      <c r="A80" s="10" t="s">
        <v>143</v>
      </c>
      <c r="B80" s="10" t="s">
        <v>117</v>
      </c>
      <c r="C80" s="2"/>
      <c r="D80" s="10" t="s">
        <v>138</v>
      </c>
      <c r="E80" s="20">
        <v>6</v>
      </c>
      <c r="F80" s="2">
        <v>2016</v>
      </c>
      <c r="G80" s="2">
        <v>2016</v>
      </c>
      <c r="H80" s="2">
        <v>9</v>
      </c>
      <c r="K80" s="20"/>
      <c r="M80" s="57">
        <v>300</v>
      </c>
      <c r="N80" s="49">
        <f>H80*M80</f>
        <v>2700</v>
      </c>
      <c r="O80" s="66" t="s">
        <v>151</v>
      </c>
    </row>
    <row r="81" spans="1:30" s="10" customFormat="1" x14ac:dyDescent="0.25">
      <c r="A81" s="66" t="s">
        <v>144</v>
      </c>
      <c r="B81" s="66" t="s">
        <v>58</v>
      </c>
      <c r="C81" s="67"/>
      <c r="D81" s="66" t="s">
        <v>145</v>
      </c>
      <c r="E81" s="20">
        <v>6</v>
      </c>
      <c r="F81" s="67">
        <v>2016</v>
      </c>
      <c r="G81" s="2">
        <v>2016</v>
      </c>
      <c r="H81" s="2">
        <v>9</v>
      </c>
      <c r="K81" s="20"/>
      <c r="M81" s="68">
        <v>240</v>
      </c>
      <c r="N81" s="4">
        <f>H81*M81</f>
        <v>2160</v>
      </c>
      <c r="O81" s="66" t="s">
        <v>152</v>
      </c>
    </row>
    <row r="82" spans="1:30" s="10" customFormat="1" x14ac:dyDescent="0.25">
      <c r="A82" s="21"/>
      <c r="B82" s="21"/>
      <c r="C82" s="16"/>
      <c r="D82" s="22"/>
      <c r="E82" s="20"/>
      <c r="F82" s="2"/>
      <c r="G82" s="2"/>
      <c r="H82" s="20"/>
      <c r="K82" s="20"/>
      <c r="N82" s="4"/>
    </row>
    <row r="83" spans="1:30" s="10" customFormat="1" x14ac:dyDescent="0.25">
      <c r="A83" s="21"/>
      <c r="C83" s="16"/>
      <c r="D83" s="22"/>
      <c r="E83" s="20"/>
      <c r="F83" s="2"/>
      <c r="G83" s="2"/>
      <c r="H83" s="20"/>
      <c r="K83" s="20"/>
      <c r="N83" s="4">
        <f>SUM(N69:N82)</f>
        <v>47321.680000000008</v>
      </c>
    </row>
    <row r="84" spans="1:30" ht="18.75" x14ac:dyDescent="0.3">
      <c r="A84" s="59" t="s">
        <v>30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</row>
    <row r="85" spans="1:30" x14ac:dyDescent="0.25">
      <c r="A85" s="10" t="s">
        <v>153</v>
      </c>
      <c r="B85" s="10" t="s">
        <v>43</v>
      </c>
      <c r="C85" s="16"/>
      <c r="D85" s="66" t="s">
        <v>72</v>
      </c>
      <c r="E85" s="20">
        <v>7</v>
      </c>
      <c r="F85" s="67">
        <v>2017</v>
      </c>
      <c r="G85" s="2">
        <v>2017</v>
      </c>
      <c r="H85" s="2">
        <v>7</v>
      </c>
      <c r="K85" s="26"/>
      <c r="M85" s="57">
        <v>338.25</v>
      </c>
      <c r="N85" s="49">
        <f>H85*M85</f>
        <v>2367.75</v>
      </c>
      <c r="O85" s="10" t="s">
        <v>173</v>
      </c>
      <c r="P85" s="70" t="s">
        <v>179</v>
      </c>
      <c r="Q85" s="66" t="s">
        <v>180</v>
      </c>
      <c r="R85" s="27" t="s">
        <v>181</v>
      </c>
      <c r="S85" s="10">
        <v>7</v>
      </c>
      <c r="T85" s="10">
        <v>2017</v>
      </c>
      <c r="U85" s="10">
        <v>2017</v>
      </c>
      <c r="V85" s="10">
        <v>7</v>
      </c>
      <c r="W85" s="10"/>
      <c r="X85" s="10">
        <v>7</v>
      </c>
      <c r="Y85" s="10">
        <v>449</v>
      </c>
      <c r="Z85" s="10">
        <f>X85*Y85</f>
        <v>3143</v>
      </c>
      <c r="AA85" s="10" t="s">
        <v>182</v>
      </c>
    </row>
    <row r="86" spans="1:30" s="10" customFormat="1" x14ac:dyDescent="0.25">
      <c r="A86" s="10" t="s">
        <v>154</v>
      </c>
      <c r="B86" s="10" t="s">
        <v>107</v>
      </c>
      <c r="C86" s="16" t="s">
        <v>19</v>
      </c>
      <c r="D86" s="66" t="s">
        <v>72</v>
      </c>
      <c r="E86" s="20">
        <v>7</v>
      </c>
      <c r="F86" s="67">
        <v>2017</v>
      </c>
      <c r="G86" s="2">
        <v>2017</v>
      </c>
      <c r="H86" s="2">
        <v>7</v>
      </c>
      <c r="K86" s="26"/>
      <c r="M86" s="57">
        <v>599.94000000000005</v>
      </c>
      <c r="N86" s="49">
        <f>H86*M86</f>
        <v>4199.58</v>
      </c>
      <c r="O86" s="10" t="s">
        <v>173</v>
      </c>
      <c r="P86" s="19"/>
      <c r="Q86" s="19"/>
    </row>
    <row r="87" spans="1:30" s="10" customFormat="1" x14ac:dyDescent="0.25">
      <c r="A87" s="42" t="s">
        <v>155</v>
      </c>
      <c r="B87" s="42" t="s">
        <v>92</v>
      </c>
      <c r="C87" s="42"/>
      <c r="D87" s="69" t="s">
        <v>100</v>
      </c>
      <c r="E87" s="20">
        <v>7</v>
      </c>
      <c r="F87" s="69">
        <v>2014</v>
      </c>
      <c r="G87" s="42">
        <v>2014</v>
      </c>
      <c r="H87" s="42">
        <v>6</v>
      </c>
      <c r="K87" s="26"/>
      <c r="M87" s="57">
        <v>195</v>
      </c>
      <c r="N87" s="49">
        <f>H87*M87</f>
        <v>1170</v>
      </c>
      <c r="O87" s="66" t="s">
        <v>147</v>
      </c>
      <c r="P87" s="23"/>
      <c r="Q87" s="21"/>
      <c r="Z87" s="4"/>
    </row>
    <row r="88" spans="1:30" s="10" customFormat="1" x14ac:dyDescent="0.25">
      <c r="A88" s="42" t="s">
        <v>156</v>
      </c>
      <c r="B88" s="42" t="s">
        <v>129</v>
      </c>
      <c r="C88" s="64" t="s">
        <v>19</v>
      </c>
      <c r="D88" s="69" t="s">
        <v>130</v>
      </c>
      <c r="E88" s="20">
        <v>7</v>
      </c>
      <c r="F88" s="69">
        <v>2017</v>
      </c>
      <c r="G88" s="42">
        <v>2017</v>
      </c>
      <c r="H88" s="42">
        <v>5</v>
      </c>
      <c r="K88" s="26"/>
      <c r="M88" s="57">
        <v>660</v>
      </c>
      <c r="N88" s="49">
        <f>H88*M88</f>
        <v>3300</v>
      </c>
      <c r="O88" s="10" t="s">
        <v>174</v>
      </c>
      <c r="P88" s="23"/>
      <c r="Q88" s="21"/>
      <c r="Z88" s="4"/>
    </row>
    <row r="89" spans="1:30" x14ac:dyDescent="0.25">
      <c r="A89" s="10" t="s">
        <v>157</v>
      </c>
      <c r="B89" s="10" t="s">
        <v>90</v>
      </c>
      <c r="C89" s="2"/>
      <c r="D89" s="66" t="s">
        <v>72</v>
      </c>
      <c r="E89" s="20">
        <v>7</v>
      </c>
      <c r="F89" s="67">
        <v>2017</v>
      </c>
      <c r="G89" s="2">
        <v>2017</v>
      </c>
      <c r="H89" s="2">
        <v>7</v>
      </c>
      <c r="K89" s="22"/>
      <c r="M89" s="57">
        <v>449.35</v>
      </c>
      <c r="N89" s="49">
        <f>H89*M89</f>
        <v>3145.4500000000003</v>
      </c>
      <c r="O89" s="10" t="s">
        <v>173</v>
      </c>
      <c r="P89" s="25"/>
      <c r="Q89" s="21"/>
      <c r="R89" s="10"/>
      <c r="T89" s="10"/>
      <c r="U89" s="10"/>
      <c r="Y89" s="10"/>
      <c r="Z89" s="4"/>
      <c r="AA89" s="19"/>
    </row>
    <row r="90" spans="1:30" s="10" customFormat="1" x14ac:dyDescent="0.25">
      <c r="A90" s="10" t="s">
        <v>158</v>
      </c>
      <c r="B90" s="10" t="s">
        <v>159</v>
      </c>
      <c r="C90" s="2"/>
      <c r="D90" s="66" t="s">
        <v>72</v>
      </c>
      <c r="E90" s="20">
        <v>7</v>
      </c>
      <c r="F90" s="67">
        <v>2017</v>
      </c>
      <c r="G90" s="2">
        <v>2017</v>
      </c>
      <c r="H90" s="2">
        <v>7</v>
      </c>
      <c r="K90" s="22"/>
      <c r="M90" s="57">
        <v>491.48</v>
      </c>
      <c r="N90" s="49">
        <f>H90*M90</f>
        <v>3440.36</v>
      </c>
      <c r="O90" s="10" t="s">
        <v>173</v>
      </c>
      <c r="P90" s="25"/>
      <c r="Q90" s="21"/>
      <c r="Z90" s="4"/>
      <c r="AA90" s="19"/>
    </row>
    <row r="91" spans="1:30" s="10" customFormat="1" x14ac:dyDescent="0.25">
      <c r="A91" s="10" t="s">
        <v>160</v>
      </c>
      <c r="B91" s="10" t="s">
        <v>161</v>
      </c>
      <c r="C91" s="2"/>
      <c r="D91" s="66" t="s">
        <v>72</v>
      </c>
      <c r="E91" s="20">
        <v>7</v>
      </c>
      <c r="F91" s="67">
        <v>2023</v>
      </c>
      <c r="G91" s="2">
        <v>2023</v>
      </c>
      <c r="H91" s="2">
        <v>6</v>
      </c>
      <c r="K91" s="22"/>
      <c r="M91" s="57">
        <v>842.05</v>
      </c>
      <c r="N91" s="49">
        <f>H91*M91</f>
        <v>5052.2999999999993</v>
      </c>
      <c r="O91" s="10" t="s">
        <v>183</v>
      </c>
      <c r="P91" s="25"/>
      <c r="Q91" s="21"/>
      <c r="Z91" s="4"/>
      <c r="AA91" s="19"/>
    </row>
    <row r="92" spans="1:30" x14ac:dyDescent="0.25">
      <c r="A92" s="10" t="s">
        <v>162</v>
      </c>
      <c r="B92" s="10" t="s">
        <v>163</v>
      </c>
      <c r="C92" s="2"/>
      <c r="D92" s="66" t="s">
        <v>72</v>
      </c>
      <c r="E92" s="20">
        <v>7</v>
      </c>
      <c r="F92" s="67">
        <v>2017</v>
      </c>
      <c r="G92" s="2">
        <v>2017</v>
      </c>
      <c r="H92" s="2">
        <v>6</v>
      </c>
      <c r="K92" s="22"/>
      <c r="M92" s="57">
        <v>384.01</v>
      </c>
      <c r="N92" s="49">
        <f>H92*M92</f>
        <v>2304.06</v>
      </c>
      <c r="O92" s="10" t="s">
        <v>173</v>
      </c>
      <c r="P92" s="25"/>
      <c r="Q92" s="21"/>
      <c r="R92" s="10"/>
      <c r="T92" s="10"/>
      <c r="U92" s="10"/>
      <c r="Y92" s="10"/>
      <c r="Z92" s="4"/>
      <c r="AA92" s="19"/>
    </row>
    <row r="93" spans="1:30" x14ac:dyDescent="0.25">
      <c r="A93" s="10" t="s">
        <v>164</v>
      </c>
      <c r="B93" s="10" t="s">
        <v>165</v>
      </c>
      <c r="C93" s="2"/>
      <c r="D93" s="66" t="s">
        <v>166</v>
      </c>
      <c r="E93" s="20">
        <v>7</v>
      </c>
      <c r="F93" s="67">
        <v>2017</v>
      </c>
      <c r="G93" s="2">
        <v>2017</v>
      </c>
      <c r="H93" s="2">
        <v>8</v>
      </c>
      <c r="K93" s="22"/>
      <c r="M93" s="57">
        <v>268.36</v>
      </c>
      <c r="N93" s="49">
        <v>2415.2399999999998</v>
      </c>
      <c r="O93" s="10" t="s">
        <v>175</v>
      </c>
    </row>
    <row r="94" spans="1:30" s="10" customFormat="1" x14ac:dyDescent="0.25">
      <c r="A94" s="10" t="s">
        <v>167</v>
      </c>
      <c r="B94" s="10" t="s">
        <v>186</v>
      </c>
      <c r="C94" s="2"/>
      <c r="D94" s="66" t="s">
        <v>72</v>
      </c>
      <c r="E94" s="20">
        <v>7</v>
      </c>
      <c r="F94" s="67">
        <v>2017</v>
      </c>
      <c r="G94" s="2">
        <v>2017</v>
      </c>
      <c r="H94" s="2">
        <v>6</v>
      </c>
      <c r="K94" s="22"/>
      <c r="M94" s="57">
        <v>358.38</v>
      </c>
      <c r="N94" s="49">
        <f>H94*M94</f>
        <v>2150.2799999999997</v>
      </c>
      <c r="O94" s="10" t="s">
        <v>173</v>
      </c>
    </row>
    <row r="95" spans="1:30" x14ac:dyDescent="0.25">
      <c r="A95" s="10" t="s">
        <v>168</v>
      </c>
      <c r="B95" s="10" t="s">
        <v>140</v>
      </c>
      <c r="C95" s="2"/>
      <c r="D95" s="66" t="s">
        <v>72</v>
      </c>
      <c r="E95" s="20">
        <v>7</v>
      </c>
      <c r="F95" s="67">
        <v>2017</v>
      </c>
      <c r="G95" s="67">
        <v>2017</v>
      </c>
      <c r="H95" s="67">
        <v>9</v>
      </c>
      <c r="K95" s="22"/>
      <c r="M95" s="57">
        <v>352.66</v>
      </c>
      <c r="N95" s="49">
        <v>3173.94</v>
      </c>
      <c r="O95" s="10" t="s">
        <v>176</v>
      </c>
    </row>
    <row r="96" spans="1:30" x14ac:dyDescent="0.25">
      <c r="A96" s="10" t="s">
        <v>169</v>
      </c>
      <c r="B96" s="10" t="s">
        <v>142</v>
      </c>
      <c r="C96" s="2"/>
      <c r="D96" s="66" t="s">
        <v>138</v>
      </c>
      <c r="E96" s="20">
        <v>7</v>
      </c>
      <c r="F96" s="67">
        <v>2017</v>
      </c>
      <c r="G96" s="2">
        <v>2017</v>
      </c>
      <c r="H96" s="2">
        <v>8</v>
      </c>
      <c r="K96" s="22"/>
      <c r="M96" s="57">
        <v>311.82</v>
      </c>
      <c r="N96" s="49">
        <f>H96*M96</f>
        <v>2494.56</v>
      </c>
      <c r="O96" s="10" t="s">
        <v>177</v>
      </c>
    </row>
    <row r="97" spans="1:30" s="10" customFormat="1" x14ac:dyDescent="0.25">
      <c r="A97" s="10" t="s">
        <v>170</v>
      </c>
      <c r="B97" s="10" t="s">
        <v>171</v>
      </c>
      <c r="C97" s="2"/>
      <c r="D97" s="66" t="s">
        <v>72</v>
      </c>
      <c r="E97" s="20">
        <v>7</v>
      </c>
      <c r="F97" s="67">
        <v>2023</v>
      </c>
      <c r="G97" s="2">
        <v>2023</v>
      </c>
      <c r="H97" s="2">
        <v>6</v>
      </c>
      <c r="K97" s="22"/>
      <c r="M97" s="57">
        <v>765.6</v>
      </c>
      <c r="N97" s="49">
        <f>M97*H97</f>
        <v>4593.6000000000004</v>
      </c>
      <c r="O97" s="10" t="s">
        <v>177</v>
      </c>
    </row>
    <row r="98" spans="1:30" s="10" customFormat="1" x14ac:dyDescent="0.25">
      <c r="A98" s="66" t="s">
        <v>172</v>
      </c>
      <c r="B98" s="66" t="s">
        <v>58</v>
      </c>
      <c r="C98" s="67"/>
      <c r="D98" s="66" t="s">
        <v>145</v>
      </c>
      <c r="E98" s="20">
        <v>7</v>
      </c>
      <c r="F98" s="67">
        <v>2017</v>
      </c>
      <c r="G98" s="67">
        <v>2017</v>
      </c>
      <c r="H98" s="67">
        <v>9</v>
      </c>
      <c r="K98" s="22"/>
      <c r="M98" s="68">
        <v>250.91</v>
      </c>
      <c r="N98" s="4">
        <f>M98*H98</f>
        <v>2258.19</v>
      </c>
      <c r="O98" s="10" t="s">
        <v>178</v>
      </c>
    </row>
    <row r="99" spans="1:30" x14ac:dyDescent="0.25">
      <c r="A99" s="28" t="s">
        <v>184</v>
      </c>
      <c r="B99" s="10" t="s">
        <v>165</v>
      </c>
      <c r="D99" s="66" t="s">
        <v>72</v>
      </c>
      <c r="E99" s="20">
        <v>7</v>
      </c>
      <c r="F99" s="22">
        <v>2023</v>
      </c>
      <c r="G99" s="22">
        <v>2023</v>
      </c>
      <c r="H99" s="22">
        <v>1</v>
      </c>
      <c r="K99" s="22"/>
      <c r="M99" s="10">
        <v>990</v>
      </c>
      <c r="N99" s="4">
        <f>M99*H99</f>
        <v>990</v>
      </c>
      <c r="O99" s="10" t="s">
        <v>183</v>
      </c>
    </row>
    <row r="100" spans="1:30" s="10" customFormat="1" ht="30" x14ac:dyDescent="0.25">
      <c r="A100" s="28" t="s">
        <v>185</v>
      </c>
      <c r="B100" s="29" t="s">
        <v>187</v>
      </c>
      <c r="C100" s="10" t="s">
        <v>19</v>
      </c>
      <c r="D100" s="66" t="s">
        <v>72</v>
      </c>
      <c r="E100" s="71">
        <v>7.9</v>
      </c>
      <c r="F100" s="22">
        <v>2023</v>
      </c>
      <c r="G100" s="22">
        <v>2023</v>
      </c>
      <c r="H100" s="22">
        <v>1</v>
      </c>
      <c r="K100" s="22"/>
      <c r="M100" s="10">
        <v>886.6</v>
      </c>
      <c r="N100" s="4">
        <f>H100*M100</f>
        <v>886.6</v>
      </c>
      <c r="O100" s="10" t="s">
        <v>183</v>
      </c>
    </row>
    <row r="101" spans="1:30" s="10" customFormat="1" x14ac:dyDescent="0.25">
      <c r="A101" s="23"/>
      <c r="B101" s="23"/>
      <c r="D101" s="22"/>
      <c r="E101" s="20"/>
      <c r="F101" s="22"/>
      <c r="G101" s="22"/>
      <c r="H101" s="22"/>
      <c r="K101" s="22"/>
      <c r="N101" s="4">
        <f>SUM(N85:N100)</f>
        <v>43941.909999999996</v>
      </c>
      <c r="O101" s="19"/>
    </row>
    <row r="102" spans="1:30" ht="18.75" x14ac:dyDescent="0.3">
      <c r="A102" s="59" t="s">
        <v>31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</row>
    <row r="103" spans="1:30" x14ac:dyDescent="0.25">
      <c r="A103" s="10" t="s">
        <v>188</v>
      </c>
      <c r="B103" s="10" t="s">
        <v>43</v>
      </c>
      <c r="C103" s="16"/>
      <c r="D103" s="10" t="s">
        <v>72</v>
      </c>
      <c r="E103" s="10">
        <v>8</v>
      </c>
      <c r="F103" s="2">
        <v>2018</v>
      </c>
      <c r="G103" s="2">
        <v>2018</v>
      </c>
      <c r="H103" s="2">
        <v>7</v>
      </c>
      <c r="I103" s="32"/>
      <c r="J103" s="32"/>
      <c r="K103" s="31"/>
      <c r="L103" s="10"/>
      <c r="M103" s="57">
        <v>394.9</v>
      </c>
      <c r="N103" s="49">
        <f>H103*M103</f>
        <v>2764.2999999999997</v>
      </c>
      <c r="O103" s="10" t="s">
        <v>203</v>
      </c>
      <c r="P103" s="70" t="s">
        <v>179</v>
      </c>
      <c r="Q103" s="66" t="s">
        <v>180</v>
      </c>
      <c r="R103" s="27" t="s">
        <v>181</v>
      </c>
      <c r="S103" s="10">
        <v>8</v>
      </c>
      <c r="T103" s="10">
        <v>2018</v>
      </c>
      <c r="U103" s="10">
        <v>2018</v>
      </c>
      <c r="V103" s="10">
        <v>7</v>
      </c>
      <c r="W103" s="10"/>
      <c r="X103" s="10">
        <v>7</v>
      </c>
      <c r="Y103" s="10">
        <v>210.96</v>
      </c>
      <c r="Z103" s="10">
        <v>1476.72</v>
      </c>
      <c r="AA103" s="10" t="s">
        <v>210</v>
      </c>
    </row>
    <row r="104" spans="1:30" x14ac:dyDescent="0.25">
      <c r="A104" s="10" t="s">
        <v>154</v>
      </c>
      <c r="B104" s="10" t="s">
        <v>107</v>
      </c>
      <c r="C104" s="16" t="s">
        <v>19</v>
      </c>
      <c r="D104" s="10" t="s">
        <v>72</v>
      </c>
      <c r="E104" s="10">
        <v>8</v>
      </c>
      <c r="F104" s="2">
        <v>2018</v>
      </c>
      <c r="G104" s="2">
        <v>2018</v>
      </c>
      <c r="H104" s="2">
        <v>7</v>
      </c>
      <c r="K104" s="26"/>
      <c r="L104" s="10"/>
      <c r="M104" s="57">
        <v>681.56</v>
      </c>
      <c r="N104" s="49">
        <f>H104*M104</f>
        <v>4770.92</v>
      </c>
      <c r="O104" s="10" t="s">
        <v>204</v>
      </c>
      <c r="P104" s="21"/>
      <c r="Q104" s="21"/>
      <c r="R104" s="10"/>
      <c r="T104" s="10"/>
      <c r="U104" s="10"/>
      <c r="Y104" s="10"/>
      <c r="Z104" s="4"/>
      <c r="AA104" s="19"/>
    </row>
    <row r="105" spans="1:30" x14ac:dyDescent="0.25">
      <c r="A105" s="10" t="s">
        <v>155</v>
      </c>
      <c r="B105" s="10" t="s">
        <v>92</v>
      </c>
      <c r="C105" s="2"/>
      <c r="D105" s="10" t="s">
        <v>100</v>
      </c>
      <c r="E105" s="10">
        <v>8</v>
      </c>
      <c r="F105" s="2">
        <v>2015</v>
      </c>
      <c r="G105" s="2">
        <v>2015</v>
      </c>
      <c r="H105" s="2">
        <v>7</v>
      </c>
      <c r="K105" s="26"/>
      <c r="L105" s="10"/>
      <c r="M105" s="57">
        <v>450</v>
      </c>
      <c r="N105" s="49">
        <f>H105*M105</f>
        <v>3150</v>
      </c>
      <c r="O105" s="66" t="s">
        <v>205</v>
      </c>
      <c r="P105" s="21"/>
      <c r="Q105" s="21"/>
      <c r="R105" s="10"/>
      <c r="Y105" s="10"/>
      <c r="Z105" s="4"/>
      <c r="AA105" s="19"/>
    </row>
    <row r="106" spans="1:30" s="10" customFormat="1" x14ac:dyDescent="0.25">
      <c r="A106" s="10" t="s">
        <v>189</v>
      </c>
      <c r="B106" s="10" t="s">
        <v>129</v>
      </c>
      <c r="C106" s="16" t="s">
        <v>19</v>
      </c>
      <c r="D106" s="10" t="s">
        <v>130</v>
      </c>
      <c r="E106" s="10">
        <v>8</v>
      </c>
      <c r="F106" s="2">
        <v>2015</v>
      </c>
      <c r="G106" s="2">
        <v>2015</v>
      </c>
      <c r="H106" s="2">
        <v>5</v>
      </c>
      <c r="K106" s="26"/>
      <c r="M106" s="57">
        <v>790.7</v>
      </c>
      <c r="N106" s="49">
        <f>H106*M106</f>
        <v>3953.5</v>
      </c>
      <c r="O106" s="10" t="s">
        <v>206</v>
      </c>
      <c r="P106" s="21"/>
      <c r="Q106" s="25"/>
      <c r="Z106" s="4"/>
      <c r="AA106" s="19"/>
    </row>
    <row r="107" spans="1:30" x14ac:dyDescent="0.25">
      <c r="A107" s="10" t="s">
        <v>157</v>
      </c>
      <c r="B107" s="10" t="s">
        <v>90</v>
      </c>
      <c r="C107" s="2"/>
      <c r="D107" s="10" t="s">
        <v>72</v>
      </c>
      <c r="E107" s="10">
        <v>8</v>
      </c>
      <c r="F107" s="2">
        <v>2018</v>
      </c>
      <c r="G107" s="2">
        <v>2018</v>
      </c>
      <c r="H107" s="2">
        <v>7</v>
      </c>
      <c r="K107" s="26"/>
      <c r="L107" s="10"/>
      <c r="M107" s="57">
        <v>510.51</v>
      </c>
      <c r="N107" s="49">
        <f>H107*M107</f>
        <v>3573.5699999999997</v>
      </c>
      <c r="O107" s="10" t="s">
        <v>204</v>
      </c>
      <c r="P107" s="21"/>
      <c r="Q107" s="21"/>
      <c r="R107" s="10"/>
      <c r="T107" s="10"/>
      <c r="U107" s="10"/>
      <c r="Y107" s="10"/>
      <c r="Z107" s="4"/>
      <c r="AA107" s="19"/>
    </row>
    <row r="108" spans="1:30" x14ac:dyDescent="0.25">
      <c r="A108" s="10" t="s">
        <v>196</v>
      </c>
      <c r="B108" s="10" t="s">
        <v>161</v>
      </c>
      <c r="C108" s="2"/>
      <c r="D108" s="10" t="s">
        <v>72</v>
      </c>
      <c r="E108" s="10">
        <v>8</v>
      </c>
      <c r="F108" s="2">
        <v>2018</v>
      </c>
      <c r="G108" s="2">
        <v>2018</v>
      </c>
      <c r="H108" s="2">
        <v>7</v>
      </c>
      <c r="K108" s="26"/>
      <c r="L108" s="10"/>
      <c r="M108" s="57">
        <v>369.49</v>
      </c>
      <c r="N108" s="49">
        <f>H108*M108</f>
        <v>2586.4300000000003</v>
      </c>
      <c r="O108" s="10" t="s">
        <v>204</v>
      </c>
      <c r="P108" s="19"/>
      <c r="Q108" s="21"/>
      <c r="R108" s="10"/>
      <c r="Z108" s="4"/>
      <c r="AA108" s="19"/>
    </row>
    <row r="109" spans="1:30" x14ac:dyDescent="0.25">
      <c r="A109" s="10" t="s">
        <v>197</v>
      </c>
      <c r="B109" s="10" t="s">
        <v>163</v>
      </c>
      <c r="C109" s="2"/>
      <c r="D109" s="66" t="s">
        <v>72</v>
      </c>
      <c r="E109" s="10">
        <v>8</v>
      </c>
      <c r="F109" s="67">
        <v>2018</v>
      </c>
      <c r="G109" s="2">
        <v>2018</v>
      </c>
      <c r="H109" s="2">
        <v>7</v>
      </c>
      <c r="K109" s="26"/>
      <c r="L109" s="10"/>
      <c r="M109" s="57">
        <v>432.3</v>
      </c>
      <c r="N109" s="49">
        <f>H109*M109</f>
        <v>3026.1</v>
      </c>
      <c r="O109" s="10" t="s">
        <v>203</v>
      </c>
    </row>
    <row r="110" spans="1:30" x14ac:dyDescent="0.25">
      <c r="A110" s="10" t="s">
        <v>191</v>
      </c>
      <c r="B110" s="10" t="s">
        <v>80</v>
      </c>
      <c r="C110" s="2"/>
      <c r="D110" s="10" t="s">
        <v>72</v>
      </c>
      <c r="E110" s="10">
        <v>8</v>
      </c>
      <c r="F110" s="2">
        <v>2018</v>
      </c>
      <c r="G110" s="2">
        <v>2018</v>
      </c>
      <c r="H110" s="2">
        <v>7</v>
      </c>
      <c r="K110" s="26"/>
      <c r="L110" s="10"/>
      <c r="M110" s="57">
        <v>548.02</v>
      </c>
      <c r="N110" s="49">
        <f>H110*M110</f>
        <v>3836.14</v>
      </c>
      <c r="O110" s="10" t="s">
        <v>204</v>
      </c>
    </row>
    <row r="111" spans="1:30" s="10" customFormat="1" x14ac:dyDescent="0.25">
      <c r="A111" s="10" t="s">
        <v>198</v>
      </c>
      <c r="B111" s="10" t="s">
        <v>165</v>
      </c>
      <c r="C111" s="2"/>
      <c r="D111" s="10" t="s">
        <v>166</v>
      </c>
      <c r="E111" s="10">
        <v>8</v>
      </c>
      <c r="F111" s="2">
        <v>2018</v>
      </c>
      <c r="G111" s="2">
        <v>2018</v>
      </c>
      <c r="H111" s="2">
        <v>7</v>
      </c>
      <c r="K111" s="26"/>
      <c r="M111" s="57">
        <v>357.54</v>
      </c>
      <c r="N111" s="49">
        <f>H111*M111</f>
        <v>2502.7800000000002</v>
      </c>
      <c r="O111" s="66" t="s">
        <v>207</v>
      </c>
    </row>
    <row r="112" spans="1:30" x14ac:dyDescent="0.25">
      <c r="A112" s="10" t="s">
        <v>199</v>
      </c>
      <c r="B112" s="10" t="s">
        <v>200</v>
      </c>
      <c r="C112" s="2"/>
      <c r="D112" s="10" t="s">
        <v>72</v>
      </c>
      <c r="E112" s="10">
        <v>8</v>
      </c>
      <c r="F112" s="2">
        <v>2018</v>
      </c>
      <c r="G112" s="2">
        <v>2018</v>
      </c>
      <c r="H112" s="2">
        <v>7</v>
      </c>
      <c r="K112" s="26"/>
      <c r="L112" s="10"/>
      <c r="M112" s="57">
        <v>399.63</v>
      </c>
      <c r="N112" s="49">
        <f>H112*M112</f>
        <v>2797.41</v>
      </c>
      <c r="O112" s="10" t="s">
        <v>203</v>
      </c>
    </row>
    <row r="113" spans="1:30" x14ac:dyDescent="0.25">
      <c r="A113" s="10" t="s">
        <v>136</v>
      </c>
      <c r="B113" s="10" t="s">
        <v>137</v>
      </c>
      <c r="C113" s="2"/>
      <c r="D113" s="10" t="s">
        <v>138</v>
      </c>
      <c r="E113" s="10">
        <v>8</v>
      </c>
      <c r="F113" s="2">
        <v>2018</v>
      </c>
      <c r="G113" s="2">
        <v>2018</v>
      </c>
      <c r="H113" s="2">
        <v>7</v>
      </c>
      <c r="K113" s="26"/>
      <c r="L113" s="10"/>
      <c r="M113" s="57">
        <v>281.82</v>
      </c>
      <c r="N113" s="49">
        <f>H113*M113</f>
        <v>1972.74</v>
      </c>
      <c r="O113" s="66" t="s">
        <v>208</v>
      </c>
    </row>
    <row r="114" spans="1:30" s="10" customFormat="1" x14ac:dyDescent="0.25">
      <c r="A114" s="10" t="s">
        <v>168</v>
      </c>
      <c r="B114" s="10" t="s">
        <v>140</v>
      </c>
      <c r="C114" s="2"/>
      <c r="D114" s="10" t="s">
        <v>72</v>
      </c>
      <c r="E114" s="10">
        <v>8</v>
      </c>
      <c r="F114" s="2">
        <v>2018</v>
      </c>
      <c r="G114" s="2">
        <v>2018</v>
      </c>
      <c r="H114" s="2">
        <v>7</v>
      </c>
      <c r="K114" s="26"/>
      <c r="M114" s="57">
        <v>400.62</v>
      </c>
      <c r="N114" s="49">
        <f>H114*M114</f>
        <v>2804.34</v>
      </c>
      <c r="O114" s="10" t="s">
        <v>203</v>
      </c>
    </row>
    <row r="115" spans="1:30" s="10" customFormat="1" x14ac:dyDescent="0.25">
      <c r="A115" s="10" t="s">
        <v>192</v>
      </c>
      <c r="B115" s="10" t="s">
        <v>142</v>
      </c>
      <c r="C115" s="2"/>
      <c r="D115" s="10" t="s">
        <v>138</v>
      </c>
      <c r="E115" s="10">
        <v>8</v>
      </c>
      <c r="F115" s="2">
        <v>2018</v>
      </c>
      <c r="G115" s="2">
        <v>2018</v>
      </c>
      <c r="H115" s="2">
        <v>6</v>
      </c>
      <c r="K115" s="26"/>
      <c r="M115" s="57">
        <v>363.64</v>
      </c>
      <c r="N115" s="49">
        <f>H115*M115</f>
        <v>2181.84</v>
      </c>
      <c r="O115" s="66" t="s">
        <v>208</v>
      </c>
    </row>
    <row r="116" spans="1:30" s="10" customFormat="1" x14ac:dyDescent="0.25">
      <c r="A116" s="10" t="s">
        <v>193</v>
      </c>
      <c r="B116" s="10" t="s">
        <v>201</v>
      </c>
      <c r="C116" s="2"/>
      <c r="D116" s="10" t="s">
        <v>138</v>
      </c>
      <c r="E116" s="10">
        <v>8</v>
      </c>
      <c r="F116" s="2">
        <v>2018</v>
      </c>
      <c r="G116" s="2">
        <v>2018</v>
      </c>
      <c r="H116" s="2">
        <v>7</v>
      </c>
      <c r="K116" s="26"/>
      <c r="M116" s="57">
        <v>350</v>
      </c>
      <c r="N116" s="49">
        <f>H116*M116</f>
        <v>2450</v>
      </c>
      <c r="O116" s="66" t="s">
        <v>208</v>
      </c>
    </row>
    <row r="117" spans="1:30" s="10" customFormat="1" x14ac:dyDescent="0.25">
      <c r="A117" s="10" t="s">
        <v>170</v>
      </c>
      <c r="B117" s="10" t="s">
        <v>171</v>
      </c>
      <c r="C117" s="2"/>
      <c r="D117" s="10" t="s">
        <v>138</v>
      </c>
      <c r="E117" s="10">
        <v>8</v>
      </c>
      <c r="F117" s="2">
        <v>2018</v>
      </c>
      <c r="G117" s="2">
        <v>2018</v>
      </c>
      <c r="H117" s="2">
        <v>7</v>
      </c>
      <c r="K117" s="26"/>
      <c r="M117" s="57">
        <v>386.36</v>
      </c>
      <c r="N117" s="49">
        <f>H117*M117</f>
        <v>2704.52</v>
      </c>
      <c r="O117" s="66" t="s">
        <v>208</v>
      </c>
    </row>
    <row r="118" spans="1:30" s="10" customFormat="1" x14ac:dyDescent="0.25">
      <c r="A118" s="10" t="s">
        <v>194</v>
      </c>
      <c r="B118" s="10" t="s">
        <v>117</v>
      </c>
      <c r="C118" s="2"/>
      <c r="D118" s="10" t="s">
        <v>145</v>
      </c>
      <c r="E118" s="10">
        <v>8</v>
      </c>
      <c r="F118" s="2">
        <v>2018</v>
      </c>
      <c r="G118" s="2">
        <v>2018</v>
      </c>
      <c r="H118" s="2">
        <v>7</v>
      </c>
      <c r="K118" s="26"/>
      <c r="M118" s="57">
        <v>350.91</v>
      </c>
      <c r="N118" s="49">
        <f>H118*M118</f>
        <v>2456.3700000000003</v>
      </c>
      <c r="O118" s="10" t="s">
        <v>209</v>
      </c>
    </row>
    <row r="119" spans="1:30" s="10" customFormat="1" x14ac:dyDescent="0.25">
      <c r="A119" s="10" t="s">
        <v>195</v>
      </c>
      <c r="B119" s="10" t="s">
        <v>202</v>
      </c>
      <c r="C119" s="2"/>
      <c r="D119" s="10" t="s">
        <v>72</v>
      </c>
      <c r="E119" s="10">
        <v>8</v>
      </c>
      <c r="F119" s="2">
        <v>2018</v>
      </c>
      <c r="G119" s="2">
        <v>2018</v>
      </c>
      <c r="H119" s="2">
        <v>10</v>
      </c>
      <c r="K119" s="26"/>
      <c r="M119" s="68">
        <v>442.2</v>
      </c>
      <c r="N119" s="4">
        <f>H119*M119</f>
        <v>4422</v>
      </c>
      <c r="O119" s="10" t="s">
        <v>204</v>
      </c>
    </row>
    <row r="120" spans="1:30" s="10" customFormat="1" x14ac:dyDescent="0.25">
      <c r="B120" s="21"/>
      <c r="C120" s="16"/>
      <c r="D120" s="22"/>
      <c r="F120" s="22"/>
      <c r="G120" s="22"/>
      <c r="H120" s="26"/>
      <c r="K120" s="26"/>
      <c r="N120" s="4">
        <f>SUM(N103:N119)</f>
        <v>51952.959999999992</v>
      </c>
      <c r="O120" s="19"/>
    </row>
    <row r="121" spans="1:30" ht="18.75" x14ac:dyDescent="0.3">
      <c r="A121" s="59" t="s">
        <v>32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</row>
    <row r="122" spans="1:30" s="10" customFormat="1" ht="15.75" x14ac:dyDescent="0.25">
      <c r="A122" s="10" t="s">
        <v>211</v>
      </c>
      <c r="B122" s="10" t="s">
        <v>43</v>
      </c>
      <c r="C122" s="16"/>
      <c r="D122" s="10" t="s">
        <v>72</v>
      </c>
      <c r="E122" s="10">
        <v>9</v>
      </c>
      <c r="F122" s="2">
        <v>2019</v>
      </c>
      <c r="G122" s="2">
        <v>2019</v>
      </c>
      <c r="H122" s="2">
        <v>7</v>
      </c>
      <c r="I122" s="2"/>
      <c r="J122" s="2"/>
      <c r="K122" s="45"/>
      <c r="L122" s="65"/>
      <c r="M122" s="72">
        <v>385</v>
      </c>
      <c r="N122" s="73">
        <f>H122*M122</f>
        <v>2695</v>
      </c>
      <c r="O122" s="66" t="s">
        <v>213</v>
      </c>
      <c r="P122" s="10" t="s">
        <v>214</v>
      </c>
      <c r="Q122" s="10" t="s">
        <v>215</v>
      </c>
      <c r="S122" s="10">
        <v>9</v>
      </c>
      <c r="T122" s="10">
        <v>2019</v>
      </c>
      <c r="U122" s="10">
        <v>2019</v>
      </c>
      <c r="V122" s="10">
        <v>7</v>
      </c>
      <c r="X122" s="10">
        <v>7</v>
      </c>
      <c r="Y122" s="74">
        <v>210.96</v>
      </c>
      <c r="Z122" s="73">
        <f>X122*Y122</f>
        <v>1476.72</v>
      </c>
      <c r="AA122" s="10" t="s">
        <v>216</v>
      </c>
    </row>
    <row r="123" spans="1:30" s="10" customFormat="1" ht="15.75" x14ac:dyDescent="0.25">
      <c r="A123" s="10" t="s">
        <v>212</v>
      </c>
      <c r="B123" s="10" t="s">
        <v>107</v>
      </c>
      <c r="C123" s="16" t="s">
        <v>19</v>
      </c>
      <c r="D123" s="10" t="s">
        <v>72</v>
      </c>
      <c r="E123" s="10">
        <v>9</v>
      </c>
      <c r="F123" s="2">
        <v>2019</v>
      </c>
      <c r="G123" s="2">
        <v>2019</v>
      </c>
      <c r="H123" s="2">
        <v>7</v>
      </c>
      <c r="I123" s="2"/>
      <c r="J123" s="2"/>
      <c r="K123" s="45"/>
      <c r="L123" s="65"/>
      <c r="M123" s="75">
        <v>753.5</v>
      </c>
      <c r="N123" s="73">
        <f>H123*M123</f>
        <v>5274.5</v>
      </c>
      <c r="O123" s="66" t="s">
        <v>213</v>
      </c>
      <c r="S123" s="76"/>
    </row>
    <row r="124" spans="1:30" s="10" customFormat="1" ht="15.75" x14ac:dyDescent="0.25">
      <c r="A124" s="66" t="s">
        <v>217</v>
      </c>
      <c r="B124" s="66" t="s">
        <v>140</v>
      </c>
      <c r="C124" s="16"/>
      <c r="D124" s="10" t="s">
        <v>72</v>
      </c>
      <c r="E124" s="10">
        <v>9</v>
      </c>
      <c r="F124" s="2">
        <v>2019</v>
      </c>
      <c r="G124" s="2">
        <v>2019</v>
      </c>
      <c r="H124" s="2">
        <v>7</v>
      </c>
      <c r="I124" s="2"/>
      <c r="J124" s="2"/>
      <c r="K124" s="45"/>
      <c r="L124" s="65"/>
      <c r="M124" s="75">
        <v>242.55</v>
      </c>
      <c r="N124" s="73">
        <f>H124*M124</f>
        <v>1697.8500000000001</v>
      </c>
      <c r="O124" s="66" t="s">
        <v>213</v>
      </c>
    </row>
    <row r="125" spans="1:30" s="10" customFormat="1" x14ac:dyDescent="0.25">
      <c r="A125" s="10" t="s">
        <v>218</v>
      </c>
      <c r="B125" s="10" t="s">
        <v>92</v>
      </c>
      <c r="C125" s="2"/>
      <c r="D125" s="10" t="s">
        <v>100</v>
      </c>
      <c r="E125" s="10">
        <v>9</v>
      </c>
      <c r="F125" s="2">
        <v>2016</v>
      </c>
      <c r="G125" s="2">
        <v>2016</v>
      </c>
      <c r="H125" s="2">
        <v>10</v>
      </c>
      <c r="I125" s="2"/>
      <c r="J125" s="2"/>
      <c r="K125" s="45"/>
      <c r="L125" s="65"/>
      <c r="M125" s="80">
        <v>495</v>
      </c>
      <c r="N125" s="81">
        <f>H125*M125</f>
        <v>4950</v>
      </c>
      <c r="O125" s="10" t="s">
        <v>232</v>
      </c>
    </row>
    <row r="126" spans="1:30" x14ac:dyDescent="0.25">
      <c r="A126" s="10" t="s">
        <v>189</v>
      </c>
      <c r="B126" s="10" t="s">
        <v>129</v>
      </c>
      <c r="C126" s="16" t="s">
        <v>19</v>
      </c>
      <c r="D126" s="10" t="s">
        <v>130</v>
      </c>
      <c r="E126">
        <v>9</v>
      </c>
      <c r="F126" s="2">
        <v>2016</v>
      </c>
      <c r="G126" s="2">
        <v>2016</v>
      </c>
      <c r="H126" s="2">
        <v>10</v>
      </c>
      <c r="I126" s="2"/>
      <c r="J126" s="2"/>
      <c r="K126" s="45"/>
      <c r="L126" s="65"/>
      <c r="M126" s="80">
        <v>740</v>
      </c>
      <c r="N126" s="81">
        <f>H126*M126</f>
        <v>7400</v>
      </c>
      <c r="O126" s="10" t="s">
        <v>233</v>
      </c>
    </row>
    <row r="127" spans="1:30" s="10" customFormat="1" ht="15.75" x14ac:dyDescent="0.25">
      <c r="A127" s="10" t="s">
        <v>190</v>
      </c>
      <c r="B127" s="10" t="s">
        <v>161</v>
      </c>
      <c r="C127" s="2"/>
      <c r="D127" s="10" t="s">
        <v>72</v>
      </c>
      <c r="E127" s="10">
        <v>9</v>
      </c>
      <c r="F127" s="2">
        <v>2019</v>
      </c>
      <c r="G127" s="2">
        <v>2019</v>
      </c>
      <c r="H127" s="2">
        <v>7</v>
      </c>
      <c r="I127" s="2"/>
      <c r="J127" s="2"/>
      <c r="K127" s="45"/>
      <c r="L127" s="65"/>
      <c r="M127" s="75">
        <v>444.07</v>
      </c>
      <c r="N127" s="73">
        <f>H127*M127</f>
        <v>3108.49</v>
      </c>
      <c r="O127" s="66" t="s">
        <v>213</v>
      </c>
    </row>
    <row r="128" spans="1:30" ht="15.75" x14ac:dyDescent="0.25">
      <c r="A128" s="10" t="s">
        <v>219</v>
      </c>
      <c r="B128" s="10" t="s">
        <v>220</v>
      </c>
      <c r="C128" s="2"/>
      <c r="D128" s="10" t="s">
        <v>72</v>
      </c>
      <c r="E128">
        <v>9</v>
      </c>
      <c r="F128" s="2">
        <v>2019</v>
      </c>
      <c r="G128" s="2">
        <v>2019</v>
      </c>
      <c r="H128" s="2">
        <v>7</v>
      </c>
      <c r="I128" s="2"/>
      <c r="J128" s="2"/>
      <c r="K128" s="45"/>
      <c r="L128" s="65"/>
      <c r="M128" s="72">
        <v>468.71</v>
      </c>
      <c r="N128" s="73">
        <f>H128*M128</f>
        <v>3280.97</v>
      </c>
      <c r="O128" s="66" t="s">
        <v>213</v>
      </c>
    </row>
    <row r="129" spans="1:30" s="10" customFormat="1" ht="15.75" x14ac:dyDescent="0.25">
      <c r="A129" s="10" t="s">
        <v>221</v>
      </c>
      <c r="B129" s="10" t="s">
        <v>90</v>
      </c>
      <c r="C129" s="2"/>
      <c r="D129" s="10" t="s">
        <v>72</v>
      </c>
      <c r="E129" s="10">
        <v>9</v>
      </c>
      <c r="F129" s="2">
        <v>2019</v>
      </c>
      <c r="G129" s="2">
        <v>2019</v>
      </c>
      <c r="H129" s="2">
        <v>7</v>
      </c>
      <c r="I129" s="2"/>
      <c r="J129" s="2"/>
      <c r="K129" s="45"/>
      <c r="L129" s="65"/>
      <c r="M129" s="72">
        <v>564.29999999999995</v>
      </c>
      <c r="N129" s="73">
        <f>H129*M129</f>
        <v>3950.0999999999995</v>
      </c>
      <c r="O129" s="66" t="s">
        <v>213</v>
      </c>
    </row>
    <row r="130" spans="1:30" ht="15.75" x14ac:dyDescent="0.25">
      <c r="A130" s="10" t="s">
        <v>158</v>
      </c>
      <c r="B130" s="10" t="s">
        <v>80</v>
      </c>
      <c r="C130" s="2"/>
      <c r="D130" s="10" t="s">
        <v>72</v>
      </c>
      <c r="E130">
        <v>9</v>
      </c>
      <c r="F130" s="2">
        <v>2019</v>
      </c>
      <c r="G130" s="2">
        <v>2019</v>
      </c>
      <c r="H130" s="2">
        <v>7</v>
      </c>
      <c r="I130" s="2"/>
      <c r="J130" s="2"/>
      <c r="K130" s="45"/>
      <c r="L130" s="65"/>
      <c r="M130" s="72">
        <v>605.77</v>
      </c>
      <c r="N130" s="73">
        <f>H130*M130</f>
        <v>4240.3899999999994</v>
      </c>
      <c r="O130" s="66" t="s">
        <v>234</v>
      </c>
    </row>
    <row r="131" spans="1:30" ht="15.75" x14ac:dyDescent="0.25">
      <c r="A131" s="10" t="s">
        <v>222</v>
      </c>
      <c r="B131" s="10" t="s">
        <v>165</v>
      </c>
      <c r="C131" s="2"/>
      <c r="D131" s="10" t="s">
        <v>166</v>
      </c>
      <c r="E131">
        <v>9</v>
      </c>
      <c r="F131" s="2">
        <v>2019</v>
      </c>
      <c r="G131" s="2">
        <v>2019</v>
      </c>
      <c r="H131" s="2">
        <v>7</v>
      </c>
      <c r="I131" s="2"/>
      <c r="J131" s="2"/>
      <c r="K131" s="45"/>
      <c r="L131" s="65"/>
      <c r="M131" s="75">
        <v>474.13</v>
      </c>
      <c r="N131" s="82">
        <f>H131*M131</f>
        <v>3318.91</v>
      </c>
      <c r="O131" s="66" t="s">
        <v>235</v>
      </c>
    </row>
    <row r="132" spans="1:30" ht="15.75" x14ac:dyDescent="0.25">
      <c r="A132" s="10" t="s">
        <v>223</v>
      </c>
      <c r="B132" s="10" t="s">
        <v>142</v>
      </c>
      <c r="C132" s="2"/>
      <c r="D132" s="23" t="s">
        <v>72</v>
      </c>
      <c r="E132">
        <v>9</v>
      </c>
      <c r="F132" s="2">
        <v>2019</v>
      </c>
      <c r="G132" s="2">
        <v>2019</v>
      </c>
      <c r="H132" s="2">
        <v>7</v>
      </c>
      <c r="I132" s="2"/>
      <c r="J132" s="2"/>
      <c r="K132" s="45"/>
      <c r="L132" s="65"/>
      <c r="M132" s="72">
        <v>442.2</v>
      </c>
      <c r="N132" s="73">
        <f>H132*M132</f>
        <v>3095.4</v>
      </c>
      <c r="O132" s="66" t="s">
        <v>213</v>
      </c>
    </row>
    <row r="133" spans="1:30" ht="15.75" x14ac:dyDescent="0.25">
      <c r="A133" s="10" t="s">
        <v>224</v>
      </c>
      <c r="B133" s="10" t="s">
        <v>201</v>
      </c>
      <c r="C133" s="2"/>
      <c r="D133" s="77" t="s">
        <v>138</v>
      </c>
      <c r="E133">
        <v>9</v>
      </c>
      <c r="F133" s="2">
        <v>2019</v>
      </c>
      <c r="G133" s="2">
        <v>2019</v>
      </c>
      <c r="H133" s="2">
        <v>7</v>
      </c>
      <c r="I133" s="2"/>
      <c r="J133" s="2"/>
      <c r="K133" s="45"/>
      <c r="L133" s="65"/>
      <c r="M133" s="75">
        <v>379.61</v>
      </c>
      <c r="N133" s="73">
        <f>H133*M133</f>
        <v>2657.27</v>
      </c>
      <c r="O133" s="66" t="s">
        <v>213</v>
      </c>
    </row>
    <row r="134" spans="1:30" ht="15.75" x14ac:dyDescent="0.25">
      <c r="A134" s="78" t="s">
        <v>225</v>
      </c>
      <c r="B134" s="10" t="s">
        <v>137</v>
      </c>
      <c r="C134" s="2"/>
      <c r="D134" s="77" t="s">
        <v>138</v>
      </c>
      <c r="E134">
        <v>9</v>
      </c>
      <c r="F134" s="2">
        <v>2019</v>
      </c>
      <c r="G134" s="2">
        <v>2019</v>
      </c>
      <c r="H134" s="2">
        <v>7</v>
      </c>
      <c r="I134" s="2"/>
      <c r="J134" s="2"/>
      <c r="K134" s="45"/>
      <c r="L134" s="65"/>
      <c r="M134" s="75">
        <v>292.73</v>
      </c>
      <c r="N134" s="73">
        <f>H134*M134</f>
        <v>2049.11</v>
      </c>
      <c r="O134" s="66" t="s">
        <v>236</v>
      </c>
    </row>
    <row r="135" spans="1:30" s="10" customFormat="1" ht="15.75" x14ac:dyDescent="0.25">
      <c r="A135" s="10" t="s">
        <v>226</v>
      </c>
      <c r="B135" s="10" t="s">
        <v>227</v>
      </c>
      <c r="C135" s="2"/>
      <c r="D135" s="23" t="s">
        <v>72</v>
      </c>
      <c r="E135" s="10">
        <v>9</v>
      </c>
      <c r="F135" s="2">
        <v>2019</v>
      </c>
      <c r="G135" s="2">
        <v>2019</v>
      </c>
      <c r="H135" s="2">
        <v>7</v>
      </c>
      <c r="I135" s="2"/>
      <c r="J135" s="2"/>
      <c r="K135" s="45"/>
      <c r="L135" s="65"/>
      <c r="M135" s="75">
        <v>441.76</v>
      </c>
      <c r="N135" s="73">
        <f>H135*M135</f>
        <v>3092.3199999999997</v>
      </c>
      <c r="O135" s="66" t="s">
        <v>213</v>
      </c>
    </row>
    <row r="136" spans="1:30" s="10" customFormat="1" ht="30" x14ac:dyDescent="0.25">
      <c r="A136" s="79" t="s">
        <v>228</v>
      </c>
      <c r="B136" s="10" t="s">
        <v>229</v>
      </c>
      <c r="C136" s="2"/>
      <c r="D136" s="10" t="s">
        <v>145</v>
      </c>
      <c r="E136" s="10">
        <v>9</v>
      </c>
      <c r="F136" s="2">
        <v>2019</v>
      </c>
      <c r="G136" s="2">
        <v>2019</v>
      </c>
      <c r="H136" s="2">
        <v>5</v>
      </c>
      <c r="I136" s="2"/>
      <c r="J136" s="2"/>
      <c r="K136" s="45"/>
      <c r="L136" s="65"/>
      <c r="M136" s="83">
        <v>345.45</v>
      </c>
      <c r="N136" s="84">
        <f>H136*M136</f>
        <v>1727.25</v>
      </c>
      <c r="O136" s="66" t="s">
        <v>237</v>
      </c>
    </row>
    <row r="137" spans="1:30" s="10" customFormat="1" ht="15.75" x14ac:dyDescent="0.25">
      <c r="A137" s="10" t="s">
        <v>230</v>
      </c>
      <c r="B137" s="10" t="s">
        <v>171</v>
      </c>
      <c r="C137" s="2"/>
      <c r="D137" s="10" t="s">
        <v>138</v>
      </c>
      <c r="E137" s="10">
        <v>9</v>
      </c>
      <c r="F137" s="2">
        <v>2019</v>
      </c>
      <c r="G137" s="2">
        <v>2019</v>
      </c>
      <c r="H137" s="2">
        <v>7</v>
      </c>
      <c r="I137" s="2"/>
      <c r="J137" s="2"/>
      <c r="K137" s="45"/>
      <c r="L137" s="65"/>
      <c r="M137" s="75">
        <v>405.5</v>
      </c>
      <c r="N137" s="73">
        <f>H137*M137</f>
        <v>2838.5</v>
      </c>
      <c r="O137" s="66" t="s">
        <v>236</v>
      </c>
    </row>
    <row r="138" spans="1:30" s="10" customFormat="1" ht="15.75" x14ac:dyDescent="0.25">
      <c r="A138" s="10" t="s">
        <v>231</v>
      </c>
      <c r="B138" s="10" t="s">
        <v>117</v>
      </c>
      <c r="C138" s="2"/>
      <c r="D138" s="23" t="s">
        <v>72</v>
      </c>
      <c r="E138" s="10">
        <v>9</v>
      </c>
      <c r="F138" s="2">
        <v>2019</v>
      </c>
      <c r="G138" s="2">
        <v>2019</v>
      </c>
      <c r="H138" s="2">
        <v>7</v>
      </c>
      <c r="I138" s="2"/>
      <c r="J138" s="2"/>
      <c r="K138" s="45"/>
      <c r="L138" s="65"/>
      <c r="M138" s="75">
        <v>421.96</v>
      </c>
      <c r="N138" s="73">
        <f>H138*M138</f>
        <v>2953.72</v>
      </c>
      <c r="O138" s="66" t="s">
        <v>213</v>
      </c>
    </row>
    <row r="139" spans="1:30" s="10" customFormat="1" x14ac:dyDescent="0.25">
      <c r="F139" s="22"/>
      <c r="G139" s="22"/>
      <c r="H139" s="26"/>
      <c r="K139" s="26"/>
      <c r="N139" s="4">
        <f>SUM(N122:N138)</f>
        <v>58329.779999999992</v>
      </c>
      <c r="O139" s="19"/>
    </row>
    <row r="140" spans="1:30" s="10" customFormat="1" x14ac:dyDescent="0.25">
      <c r="A140" s="21"/>
      <c r="B140" s="21"/>
      <c r="C140" s="16"/>
      <c r="D140" s="22"/>
      <c r="F140" s="22"/>
      <c r="G140" s="22"/>
      <c r="H140" s="26"/>
      <c r="K140" s="26"/>
      <c r="N140" s="4"/>
      <c r="O140" s="19"/>
    </row>
    <row r="141" spans="1:30" ht="18.75" x14ac:dyDescent="0.3">
      <c r="A141" s="59" t="s">
        <v>33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</row>
    <row r="142" spans="1:30" s="10" customFormat="1" x14ac:dyDescent="0.25">
      <c r="A142" s="23" t="s">
        <v>251</v>
      </c>
      <c r="D142" s="22"/>
      <c r="F142" s="22"/>
      <c r="G142" s="22"/>
      <c r="H142" s="26"/>
      <c r="K142" s="26"/>
      <c r="N142" s="4">
        <f>N17+N26+N38+N51+N66+N83+N101+N120+N139</f>
        <v>358427.45999999996</v>
      </c>
      <c r="P142" s="37"/>
      <c r="Q142" s="37"/>
      <c r="R142" s="37"/>
      <c r="S142" s="33"/>
      <c r="T142" s="32"/>
      <c r="U142" s="32"/>
      <c r="V142" s="32"/>
      <c r="W142" s="32"/>
      <c r="X142" s="22"/>
      <c r="Z142" s="4"/>
    </row>
    <row r="143" spans="1:30" s="10" customFormat="1" x14ac:dyDescent="0.25">
      <c r="A143" s="23"/>
      <c r="B143" s="21"/>
      <c r="D143" s="22"/>
      <c r="F143" s="22"/>
      <c r="G143" s="22"/>
      <c r="H143" s="26"/>
      <c r="K143" s="26"/>
      <c r="N143" s="4"/>
      <c r="P143" s="37"/>
      <c r="Q143" s="37"/>
      <c r="R143" s="37"/>
      <c r="S143" s="33"/>
      <c r="T143" s="32"/>
      <c r="U143" s="32"/>
      <c r="V143" s="32"/>
      <c r="W143" s="32"/>
      <c r="X143" s="22"/>
      <c r="Z143" s="4"/>
    </row>
    <row r="144" spans="1:30" s="10" customFormat="1" x14ac:dyDescent="0.25">
      <c r="A144" s="23"/>
      <c r="B144" s="21"/>
      <c r="D144" s="22"/>
      <c r="F144" s="26"/>
      <c r="G144" s="26"/>
      <c r="H144" s="26"/>
      <c r="K144" s="26"/>
      <c r="N144" s="4"/>
      <c r="P144" s="23"/>
      <c r="Q144" s="23"/>
      <c r="R144" s="23"/>
      <c r="T144" s="22"/>
      <c r="U144" s="22"/>
      <c r="V144" s="22"/>
      <c r="W144" s="22"/>
      <c r="X144" s="22"/>
      <c r="Z144" s="4"/>
    </row>
    <row r="145" spans="1:26" s="10" customFormat="1" x14ac:dyDescent="0.25">
      <c r="A145" s="21"/>
      <c r="C145" s="16"/>
      <c r="F145" s="22"/>
      <c r="G145" s="22"/>
      <c r="H145" s="26"/>
      <c r="K145" s="26"/>
      <c r="N145" s="4"/>
      <c r="P145" s="23"/>
      <c r="Q145" s="25"/>
      <c r="R145" s="23"/>
      <c r="T145" s="22"/>
      <c r="U145" s="22"/>
      <c r="V145" s="22"/>
      <c r="W145" s="22"/>
      <c r="X145" s="22"/>
      <c r="Y145" s="22"/>
      <c r="Z145" s="4"/>
    </row>
    <row r="146" spans="1:26" s="10" customFormat="1" x14ac:dyDescent="0.25">
      <c r="A146" s="21"/>
      <c r="B146" s="21"/>
      <c r="C146" s="16"/>
      <c r="F146" s="22"/>
      <c r="G146" s="22"/>
      <c r="H146" s="26"/>
      <c r="K146" s="26"/>
      <c r="N146" s="4"/>
      <c r="R146" s="22"/>
      <c r="T146" s="22"/>
      <c r="U146" s="22"/>
      <c r="V146" s="22"/>
      <c r="W146" s="22"/>
      <c r="Z146" s="4"/>
    </row>
    <row r="147" spans="1:26" s="10" customFormat="1" x14ac:dyDescent="0.25">
      <c r="C147" s="16"/>
      <c r="D147" s="22"/>
      <c r="F147" s="22"/>
      <c r="G147" s="22"/>
      <c r="H147" s="26"/>
      <c r="K147" s="26"/>
      <c r="N147" s="4"/>
      <c r="P147" s="23"/>
      <c r="R147" s="22"/>
      <c r="T147" s="22"/>
      <c r="U147" s="22"/>
      <c r="V147" s="22"/>
      <c r="W147" s="22"/>
      <c r="Z147" s="4"/>
    </row>
    <row r="148" spans="1:26" x14ac:dyDescent="0.25">
      <c r="A148" s="23"/>
      <c r="B148" s="21"/>
      <c r="D148" s="22"/>
      <c r="F148" s="22"/>
      <c r="G148" s="22"/>
      <c r="H148" s="26"/>
      <c r="K148" s="26"/>
      <c r="M148" s="10"/>
      <c r="O148" s="10"/>
    </row>
    <row r="149" spans="1:26" s="10" customFormat="1" x14ac:dyDescent="0.25">
      <c r="A149" s="21"/>
      <c r="B149" s="21"/>
      <c r="D149" s="22"/>
      <c r="F149" s="22"/>
      <c r="G149" s="22"/>
      <c r="H149" s="26"/>
      <c r="K149" s="26"/>
      <c r="N149" s="4"/>
    </row>
    <row r="150" spans="1:26" x14ac:dyDescent="0.25">
      <c r="A150" s="23"/>
      <c r="B150" s="21"/>
      <c r="D150" s="10"/>
      <c r="F150" s="22"/>
      <c r="G150" s="22"/>
      <c r="H150" s="26"/>
      <c r="K150" s="26"/>
      <c r="M150" s="10"/>
      <c r="O150" s="10"/>
    </row>
    <row r="151" spans="1:26" s="10" customFormat="1" x14ac:dyDescent="0.25">
      <c r="A151" s="23"/>
      <c r="B151" s="21"/>
      <c r="D151" s="22"/>
      <c r="F151" s="22"/>
      <c r="G151" s="22"/>
      <c r="H151" s="26"/>
      <c r="K151" s="26"/>
      <c r="N151" s="4"/>
    </row>
    <row r="152" spans="1:26" s="10" customFormat="1" x14ac:dyDescent="0.25">
      <c r="A152" s="23"/>
      <c r="B152" s="21"/>
      <c r="C152" s="16"/>
      <c r="F152" s="26"/>
      <c r="G152" s="26"/>
      <c r="H152" s="26"/>
      <c r="K152" s="26"/>
      <c r="N152" s="4"/>
    </row>
    <row r="153" spans="1:26" s="10" customFormat="1" x14ac:dyDescent="0.25">
      <c r="A153" s="23"/>
      <c r="B153" s="21"/>
      <c r="F153" s="26"/>
      <c r="G153" s="26"/>
      <c r="H153" s="26"/>
      <c r="K153" s="26"/>
      <c r="N153" s="4"/>
    </row>
    <row r="154" spans="1:26" x14ac:dyDescent="0.25">
      <c r="A154" s="23"/>
      <c r="B154" s="21"/>
      <c r="D154" s="22"/>
      <c r="F154" s="22"/>
      <c r="G154" s="22"/>
      <c r="H154" s="26"/>
      <c r="K154" s="26"/>
      <c r="M154" s="10"/>
      <c r="O154" s="10"/>
    </row>
    <row r="155" spans="1:26" s="10" customFormat="1" x14ac:dyDescent="0.25">
      <c r="A155" s="23"/>
      <c r="B155" s="21"/>
      <c r="D155" s="22"/>
      <c r="F155" s="26"/>
      <c r="G155" s="26"/>
      <c r="H155" s="26"/>
      <c r="K155" s="26"/>
      <c r="N155" s="4"/>
    </row>
    <row r="156" spans="1:26" s="10" customFormat="1" x14ac:dyDescent="0.25">
      <c r="A156" s="21"/>
      <c r="B156" s="21"/>
      <c r="D156" s="22"/>
      <c r="F156" s="22"/>
      <c r="G156" s="22"/>
      <c r="H156" s="26"/>
      <c r="K156" s="26"/>
      <c r="N156" s="4"/>
    </row>
    <row r="157" spans="1:26" x14ac:dyDescent="0.25">
      <c r="A157" s="23"/>
      <c r="B157" s="21"/>
      <c r="C157" s="16"/>
      <c r="D157" s="10"/>
      <c r="F157" s="22"/>
      <c r="G157" s="22"/>
      <c r="H157" s="26"/>
      <c r="K157" s="26"/>
      <c r="M157" s="10"/>
      <c r="O157" s="10"/>
    </row>
    <row r="158" spans="1:26" x14ac:dyDescent="0.25">
      <c r="A158" s="23"/>
      <c r="B158" s="21"/>
      <c r="D158" s="22"/>
      <c r="F158" s="22"/>
      <c r="G158" s="22"/>
      <c r="H158" s="26"/>
      <c r="K158" s="26"/>
      <c r="O158" s="10"/>
    </row>
    <row r="159" spans="1:26" s="10" customFormat="1" x14ac:dyDescent="0.25">
      <c r="A159" s="23"/>
      <c r="B159" s="25"/>
      <c r="F159" s="22"/>
      <c r="G159" s="22"/>
      <c r="H159" s="26"/>
      <c r="K159" s="26"/>
      <c r="N159" s="4"/>
    </row>
    <row r="160" spans="1:26" s="10" customFormat="1" x14ac:dyDescent="0.25">
      <c r="A160" s="23"/>
      <c r="B160" s="25"/>
      <c r="F160" s="22"/>
      <c r="G160" s="22"/>
      <c r="H160" s="26"/>
      <c r="K160" s="26"/>
      <c r="N160" s="4"/>
    </row>
    <row r="161" spans="1:30" s="10" customFormat="1" x14ac:dyDescent="0.25">
      <c r="A161" s="21"/>
      <c r="B161" s="25"/>
      <c r="F161" s="22"/>
      <c r="G161" s="22"/>
      <c r="H161" s="26"/>
      <c r="K161" s="26"/>
      <c r="N161" s="4"/>
    </row>
    <row r="162" spans="1:30" s="10" customFormat="1" x14ac:dyDescent="0.25">
      <c r="A162" s="21"/>
      <c r="B162" s="25"/>
      <c r="F162" s="22"/>
      <c r="G162" s="22"/>
      <c r="H162" s="26"/>
      <c r="K162" s="26"/>
      <c r="N162" s="4"/>
    </row>
    <row r="163" spans="1:30" s="10" customFormat="1" x14ac:dyDescent="0.25">
      <c r="A163" s="21"/>
      <c r="B163" s="25"/>
      <c r="F163" s="22"/>
      <c r="G163" s="22"/>
      <c r="H163" s="26"/>
      <c r="K163" s="26"/>
      <c r="N163" s="4"/>
    </row>
    <row r="164" spans="1:30" x14ac:dyDescent="0.25">
      <c r="A164" s="23"/>
      <c r="B164" s="23"/>
      <c r="D164" s="22"/>
      <c r="F164" s="22"/>
      <c r="G164" s="22"/>
      <c r="H164" s="26"/>
      <c r="K164" s="26"/>
      <c r="O164" s="19"/>
    </row>
    <row r="165" spans="1:30" ht="18.75" x14ac:dyDescent="0.3">
      <c r="A165" s="59" t="s">
        <v>34</v>
      </c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</row>
    <row r="166" spans="1:30" x14ac:dyDescent="0.25">
      <c r="A166" s="10"/>
      <c r="B166" s="10"/>
      <c r="D166" s="22"/>
      <c r="F166" s="26"/>
      <c r="G166" s="26"/>
      <c r="H166" s="26"/>
      <c r="K166" s="26"/>
      <c r="O166" s="10"/>
    </row>
    <row r="167" spans="1:30" x14ac:dyDescent="0.25">
      <c r="A167" s="21"/>
      <c r="B167" s="21"/>
      <c r="D167" s="22"/>
      <c r="F167" s="26"/>
      <c r="G167" s="26"/>
      <c r="H167" s="26"/>
      <c r="K167" s="26"/>
      <c r="O167" s="10"/>
    </row>
    <row r="168" spans="1:30" s="10" customFormat="1" x14ac:dyDescent="0.25">
      <c r="A168" s="23"/>
      <c r="B168" s="21"/>
      <c r="D168" s="22"/>
      <c r="F168" s="26"/>
      <c r="G168" s="26"/>
      <c r="H168" s="26"/>
      <c r="K168" s="26"/>
      <c r="N168" s="4"/>
    </row>
    <row r="169" spans="1:30" s="10" customFormat="1" x14ac:dyDescent="0.25">
      <c r="A169" s="23"/>
      <c r="B169" s="21"/>
      <c r="D169" s="22"/>
      <c r="F169" s="26"/>
      <c r="G169" s="26"/>
      <c r="H169" s="26"/>
      <c r="K169" s="26"/>
      <c r="N169" s="4"/>
    </row>
    <row r="170" spans="1:30" s="10" customFormat="1" x14ac:dyDescent="0.25">
      <c r="A170" s="21"/>
      <c r="B170" s="21"/>
      <c r="D170" s="22"/>
      <c r="F170" s="26"/>
      <c r="G170" s="26"/>
      <c r="H170" s="26"/>
      <c r="K170" s="26"/>
      <c r="N170" s="4"/>
    </row>
    <row r="171" spans="1:30" s="10" customFormat="1" x14ac:dyDescent="0.25">
      <c r="A171" s="23"/>
      <c r="D171" s="22"/>
      <c r="F171" s="26"/>
      <c r="G171" s="26"/>
      <c r="H171" s="26"/>
      <c r="K171" s="26"/>
      <c r="N171" s="4"/>
    </row>
    <row r="172" spans="1:30" s="10" customFormat="1" x14ac:dyDescent="0.25">
      <c r="A172" s="21"/>
      <c r="B172" s="21"/>
      <c r="F172" s="26"/>
      <c r="G172" s="26"/>
      <c r="H172" s="26"/>
      <c r="K172" s="26"/>
      <c r="N172" s="4"/>
    </row>
    <row r="173" spans="1:30" s="10" customFormat="1" x14ac:dyDescent="0.25">
      <c r="A173" s="21"/>
      <c r="B173" s="21"/>
      <c r="C173" s="16"/>
      <c r="F173" s="26"/>
      <c r="G173" s="26"/>
      <c r="H173" s="26"/>
      <c r="K173" s="26"/>
      <c r="N173" s="4"/>
    </row>
    <row r="174" spans="1:30" s="10" customFormat="1" x14ac:dyDescent="0.25">
      <c r="A174" s="21"/>
      <c r="B174" s="21"/>
      <c r="D174" s="22"/>
      <c r="F174" s="26"/>
      <c r="G174" s="26"/>
      <c r="H174" s="26"/>
      <c r="K174" s="26"/>
      <c r="N174" s="4"/>
    </row>
    <row r="175" spans="1:30" x14ac:dyDescent="0.25">
      <c r="A175" s="30" t="s">
        <v>35</v>
      </c>
    </row>
    <row r="176" spans="1:30" x14ac:dyDescent="0.25">
      <c r="A176" s="30" t="s">
        <v>36</v>
      </c>
    </row>
    <row r="177" spans="1:1" x14ac:dyDescent="0.25">
      <c r="A177" s="30" t="s">
        <v>37</v>
      </c>
    </row>
    <row r="178" spans="1:1" x14ac:dyDescent="0.25">
      <c r="A178" s="30" t="s">
        <v>38</v>
      </c>
    </row>
    <row r="179" spans="1:1" x14ac:dyDescent="0.25">
      <c r="A179" s="38" t="s">
        <v>39</v>
      </c>
    </row>
    <row r="180" spans="1:1" x14ac:dyDescent="0.25">
      <c r="A180" s="30" t="s">
        <v>40</v>
      </c>
    </row>
    <row r="181" spans="1:1" x14ac:dyDescent="0.25">
      <c r="A181" s="30" t="s">
        <v>38</v>
      </c>
    </row>
  </sheetData>
  <mergeCells count="21">
    <mergeCell ref="A141:O141"/>
    <mergeCell ref="P141:AD141"/>
    <mergeCell ref="A165:O165"/>
    <mergeCell ref="P165:AD165"/>
    <mergeCell ref="A1:Z1"/>
    <mergeCell ref="A3:O3"/>
    <mergeCell ref="A18:O18"/>
    <mergeCell ref="A27:O27"/>
    <mergeCell ref="P27:AD27"/>
    <mergeCell ref="A68:O68"/>
    <mergeCell ref="P68:AD68"/>
    <mergeCell ref="A52:O52"/>
    <mergeCell ref="P52:AD52"/>
    <mergeCell ref="A39:O39"/>
    <mergeCell ref="P39:AD39"/>
    <mergeCell ref="A102:O102"/>
    <mergeCell ref="P102:AD102"/>
    <mergeCell ref="A121:O121"/>
    <mergeCell ref="P121:AD121"/>
    <mergeCell ref="A84:O84"/>
    <mergeCell ref="P84:AD8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2023-10-05T06:50:12Z</dcterms:modified>
</cp:coreProperties>
</file>